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rdc-drhc.net\settings\FolderRedir\ATL\NB1\marc.levesque\Desktop\"/>
    </mc:Choice>
  </mc:AlternateContent>
  <bookViews>
    <workbookView xWindow="0" yWindow="0" windowWidth="28800" windowHeight="12300" firstSheet="2" activeTab="7"/>
  </bookViews>
  <sheets>
    <sheet name="Week10" sheetId="15" state="hidden" r:id="rId1"/>
    <sheet name="Week12" sheetId="9" state="hidden" r:id="rId2"/>
    <sheet name="Week1" sheetId="17" r:id="rId3"/>
    <sheet name="Week2" sheetId="14" r:id="rId4"/>
    <sheet name="Week1_Fake" sheetId="10" state="hidden" r:id="rId5"/>
    <sheet name="Week3" sheetId="13" r:id="rId6"/>
    <sheet name="Week4" sheetId="18" r:id="rId7"/>
    <sheet name="Week5" sheetId="19" r:id="rId8"/>
    <sheet name="Overall Points" sheetId="6" r:id="rId9"/>
  </sheets>
  <definedNames>
    <definedName name="_xlnm.Print_Area" localSheetId="2">Week1!$A$1:$H$24</definedName>
    <definedName name="_xlnm.Print_Area" localSheetId="4">Week1_Fake!$A$1:$J$24</definedName>
    <definedName name="_xlnm.Print_Area" localSheetId="0">Week10!$A$1:$G$26</definedName>
    <definedName name="_xlnm.Print_Area" localSheetId="1">Week12!$A$1:$H$28</definedName>
    <definedName name="_xlnm.Print_Area" localSheetId="3">Week2!$A$1:$K$25</definedName>
    <definedName name="_xlnm.Print_Area" localSheetId="5">Week3!$A$1:$K$26</definedName>
    <definedName name="_xlnm.Print_Area" localSheetId="6">Week4!$A$1:$K$21</definedName>
    <definedName name="_xlnm.Print_Area" localSheetId="7">Week5!$A$1:$K$25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6" l="1"/>
  <c r="J11" i="6"/>
  <c r="J17" i="6"/>
  <c r="J20" i="6"/>
  <c r="J19" i="6"/>
  <c r="J21" i="6"/>
  <c r="J18" i="6"/>
  <c r="H14" i="19"/>
  <c r="G14" i="19"/>
  <c r="I14" i="19" s="1"/>
  <c r="H17" i="19"/>
  <c r="G17" i="19"/>
  <c r="I17" i="19" s="1"/>
  <c r="H12" i="19"/>
  <c r="G12" i="19"/>
  <c r="I12" i="19" s="1"/>
  <c r="H19" i="19"/>
  <c r="G19" i="19"/>
  <c r="H18" i="19"/>
  <c r="G18" i="19"/>
  <c r="I18" i="19" s="1"/>
  <c r="H16" i="19"/>
  <c r="G16" i="19"/>
  <c r="H15" i="19"/>
  <c r="G15" i="19"/>
  <c r="I15" i="19" s="1"/>
  <c r="H13" i="19"/>
  <c r="G13" i="19"/>
  <c r="H11" i="19"/>
  <c r="G11" i="19"/>
  <c r="I19" i="19" l="1"/>
  <c r="I16" i="19"/>
  <c r="I11" i="19"/>
  <c r="J14" i="19" s="1"/>
  <c r="I13" i="19"/>
  <c r="J14" i="6"/>
  <c r="J13" i="6"/>
  <c r="H15" i="18"/>
  <c r="G15" i="18"/>
  <c r="I15" i="18" s="1"/>
  <c r="H14" i="18"/>
  <c r="G14" i="18"/>
  <c r="H13" i="18"/>
  <c r="G13" i="18"/>
  <c r="I13" i="18" s="1"/>
  <c r="H12" i="18"/>
  <c r="G12" i="18"/>
  <c r="I12" i="18" s="1"/>
  <c r="H11" i="18"/>
  <c r="G11" i="18"/>
  <c r="I11" i="18" s="1"/>
  <c r="J17" i="19" l="1"/>
  <c r="J12" i="19"/>
  <c r="J13" i="19"/>
  <c r="J16" i="19"/>
  <c r="J19" i="19"/>
  <c r="J15" i="19"/>
  <c r="J18" i="19"/>
  <c r="I14" i="18"/>
  <c r="J15" i="18"/>
  <c r="J14" i="18"/>
  <c r="J13" i="18"/>
  <c r="J12" i="18"/>
  <c r="J9" i="6"/>
  <c r="J10" i="6"/>
  <c r="J15" i="6"/>
  <c r="J16" i="6"/>
  <c r="J22" i="6"/>
  <c r="J23" i="6"/>
  <c r="J24" i="6"/>
  <c r="H19" i="13"/>
  <c r="G19" i="13"/>
  <c r="I19" i="13" s="1"/>
  <c r="H17" i="13"/>
  <c r="G17" i="13"/>
  <c r="I17" i="13" s="1"/>
  <c r="H16" i="13"/>
  <c r="G16" i="13"/>
  <c r="I16" i="13" s="1"/>
  <c r="H15" i="13"/>
  <c r="G15" i="13"/>
  <c r="I15" i="13" s="1"/>
  <c r="H14" i="13"/>
  <c r="G14" i="13"/>
  <c r="I14" i="13" s="1"/>
  <c r="H12" i="13"/>
  <c r="G12" i="13"/>
  <c r="I12" i="13" l="1"/>
  <c r="J8" i="6"/>
  <c r="H16" i="14"/>
  <c r="G16" i="14"/>
  <c r="I16" i="14" s="1"/>
  <c r="H14" i="14"/>
  <c r="G14" i="14"/>
  <c r="I14" i="14" s="1"/>
  <c r="F20" i="17" l="1"/>
  <c r="F19" i="17"/>
  <c r="F18" i="17"/>
  <c r="F17" i="17"/>
  <c r="F16" i="17"/>
  <c r="F15" i="17"/>
  <c r="F14" i="17"/>
  <c r="F13" i="17"/>
  <c r="F12" i="17"/>
  <c r="F11" i="17"/>
  <c r="G14" i="17" l="1"/>
  <c r="G12" i="17"/>
  <c r="G18" i="10" l="1"/>
  <c r="F18" i="10"/>
  <c r="H18" i="10" s="1"/>
  <c r="G19" i="10"/>
  <c r="F19" i="10"/>
  <c r="H19" i="10" s="1"/>
  <c r="G17" i="10"/>
  <c r="F17" i="10"/>
  <c r="H17" i="10" s="1"/>
  <c r="G16" i="10"/>
  <c r="F16" i="10"/>
  <c r="H16" i="10" s="1"/>
  <c r="G13" i="10"/>
  <c r="F13" i="10"/>
  <c r="H13" i="10" s="1"/>
  <c r="G12" i="10"/>
  <c r="G14" i="10"/>
  <c r="G15" i="10"/>
  <c r="G20" i="10"/>
  <c r="G20" i="17" l="1"/>
  <c r="G19" i="17"/>
  <c r="G18" i="17"/>
  <c r="G17" i="17"/>
  <c r="G16" i="17"/>
  <c r="G15" i="17"/>
  <c r="G13" i="17"/>
  <c r="G11" i="10" l="1"/>
  <c r="H18" i="13" l="1"/>
  <c r="G18" i="13"/>
  <c r="I18" i="13" l="1"/>
  <c r="H15" i="14"/>
  <c r="G15" i="14"/>
  <c r="I15" i="14" s="1"/>
  <c r="H18" i="14"/>
  <c r="G18" i="14"/>
  <c r="I18" i="14" s="1"/>
  <c r="H13" i="14"/>
  <c r="G13" i="14"/>
  <c r="I13" i="14" s="1"/>
  <c r="G11" i="13" l="1"/>
  <c r="H11" i="13"/>
  <c r="I11" i="13" l="1"/>
  <c r="J17" i="13" l="1"/>
  <c r="J19" i="13"/>
  <c r="J15" i="13"/>
  <c r="J16" i="13"/>
  <c r="J14" i="13"/>
  <c r="J18" i="13"/>
  <c r="J12" i="13"/>
  <c r="F20" i="10"/>
  <c r="H20" i="10" s="1"/>
  <c r="F15" i="10"/>
  <c r="H15" i="10" s="1"/>
  <c r="F14" i="10"/>
  <c r="H14" i="10" s="1"/>
  <c r="F20" i="9"/>
  <c r="F19" i="15" l="1"/>
  <c r="F13" i="15"/>
  <c r="F21" i="15"/>
  <c r="F17" i="15"/>
  <c r="F14" i="15"/>
  <c r="F18" i="15"/>
  <c r="F15" i="15"/>
  <c r="F16" i="15"/>
  <c r="F20" i="15"/>
  <c r="F22" i="15"/>
  <c r="F12" i="15"/>
  <c r="H17" i="14"/>
  <c r="G17" i="14"/>
  <c r="I17" i="14" l="1"/>
  <c r="G13" i="13"/>
  <c r="H13" i="13"/>
  <c r="I13" i="13" l="1"/>
  <c r="F17" i="9" l="1"/>
  <c r="F21" i="9"/>
  <c r="H19" i="14" l="1"/>
  <c r="G19" i="14"/>
  <c r="H12" i="14"/>
  <c r="G12" i="14"/>
  <c r="H11" i="14"/>
  <c r="G11" i="14"/>
  <c r="I12" i="14" l="1"/>
  <c r="I19" i="14"/>
  <c r="I11" i="14"/>
  <c r="H20" i="13"/>
  <c r="G20" i="13"/>
  <c r="J14" i="14" l="1"/>
  <c r="J16" i="14"/>
  <c r="J15" i="14"/>
  <c r="J18" i="14"/>
  <c r="J13" i="14"/>
  <c r="J17" i="14"/>
  <c r="I20" i="13"/>
  <c r="J12" i="14"/>
  <c r="J19" i="14"/>
  <c r="J13" i="13" l="1"/>
  <c r="J20" i="13"/>
  <c r="F12" i="10" l="1"/>
  <c r="H12" i="10" s="1"/>
  <c r="F11" i="10"/>
  <c r="H11" i="10" l="1"/>
  <c r="I18" i="10" s="1"/>
  <c r="F22" i="9"/>
  <c r="F12" i="9"/>
  <c r="F19" i="9"/>
  <c r="F13" i="9"/>
  <c r="F11" i="9"/>
  <c r="G20" i="9" s="1"/>
  <c r="F14" i="9"/>
  <c r="F15" i="9"/>
  <c r="F16" i="9"/>
  <c r="F18" i="9"/>
  <c r="I17" i="10" l="1"/>
  <c r="I19" i="10"/>
  <c r="I13" i="10"/>
  <c r="I16" i="10"/>
  <c r="I15" i="10"/>
  <c r="I12" i="10"/>
  <c r="I20" i="10"/>
  <c r="I14" i="10"/>
  <c r="G21" i="9"/>
  <c r="G17" i="9"/>
  <c r="G22" i="9"/>
  <c r="G12" i="9"/>
  <c r="G19" i="9"/>
  <c r="G18" i="9"/>
  <c r="G16" i="9"/>
  <c r="G15" i="9"/>
  <c r="G14" i="9"/>
  <c r="G13" i="9"/>
</calcChain>
</file>

<file path=xl/sharedStrings.xml><?xml version="1.0" encoding="utf-8"?>
<sst xmlns="http://schemas.openxmlformats.org/spreadsheetml/2006/main" count="195" uniqueCount="53">
  <si>
    <t>Week 1</t>
  </si>
  <si>
    <t>Racer</t>
  </si>
  <si>
    <t>Run 1</t>
  </si>
  <si>
    <t>Run 2</t>
  </si>
  <si>
    <t>Run 3</t>
  </si>
  <si>
    <t>Run 4</t>
  </si>
  <si>
    <t>Best 1</t>
  </si>
  <si>
    <t>Best 2</t>
  </si>
  <si>
    <t>Combined</t>
  </si>
  <si>
    <t>Points</t>
  </si>
  <si>
    <t>Jon Willis</t>
  </si>
  <si>
    <t>Marc Levesque</t>
  </si>
  <si>
    <t>John McMullen</t>
  </si>
  <si>
    <t>Chris Corman</t>
  </si>
  <si>
    <t>Mark Derrah</t>
  </si>
  <si>
    <t>Best 2 out of 4 runs</t>
  </si>
  <si>
    <t>Points are awarded each week by taking the 1st Place Racers Time divided by each Racers Time multiplied by 100</t>
  </si>
  <si>
    <t>Week 2</t>
  </si>
  <si>
    <t>Charles Cyr</t>
  </si>
  <si>
    <t>Week 3</t>
  </si>
  <si>
    <t>Week 4</t>
  </si>
  <si>
    <t>Week 5</t>
  </si>
  <si>
    <t>Week 6</t>
  </si>
  <si>
    <t>Week 7</t>
  </si>
  <si>
    <t>Total</t>
  </si>
  <si>
    <t>Rank</t>
  </si>
  <si>
    <t>Mike Lavigne</t>
  </si>
  <si>
    <t>Erik De Jong</t>
  </si>
  <si>
    <t>Best Run</t>
  </si>
  <si>
    <t>Gerald Storey</t>
  </si>
  <si>
    <t>Bruno de Passillé</t>
  </si>
  <si>
    <t>Best 1 out of 2 runs</t>
  </si>
  <si>
    <t xml:space="preserve">Gerald Storey </t>
  </si>
  <si>
    <t>Kyle Jones</t>
  </si>
  <si>
    <t>Week 10</t>
  </si>
  <si>
    <t>Jeff Beairsto</t>
  </si>
  <si>
    <t>Amy Hicks</t>
  </si>
  <si>
    <t>Scott Dubreuil</t>
  </si>
  <si>
    <t>Molson Coors Sunday Special Reunion Racing - 2020</t>
  </si>
  <si>
    <t>Molson Coors Thursday Night Racing - 2020</t>
  </si>
  <si>
    <t>Amy White</t>
  </si>
  <si>
    <t>Andy Dickinson</t>
  </si>
  <si>
    <t>Best 2 out of 3 runs</t>
  </si>
  <si>
    <t>Edmundo Covarrubias</t>
  </si>
  <si>
    <t>Molson Coors Thursday Night Racing - 2022</t>
  </si>
  <si>
    <t>Molson Coors Thursday Night Racing Overall Points - 2022</t>
  </si>
  <si>
    <t>Grayson Beairsto</t>
  </si>
  <si>
    <t>Connor Beairsto</t>
  </si>
  <si>
    <t>Best 1 out of 3 runs</t>
  </si>
  <si>
    <t>Marten Speer</t>
  </si>
  <si>
    <t>Steve Turgeon</t>
  </si>
  <si>
    <t>Dexter Scarboro</t>
  </si>
  <si>
    <t>Jeff Lenehan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</si>
</sst>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85">
    <xf numFmtId="0" fontId="0" fillId="0" borderId="0" xfId="0" applyFont="1" applyAlignment="1"/>
    <xf numFmtId="0" fontId="0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15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5" xfId="0" applyNumberFormat="1" applyFont="1" applyFill="1" applyBorder="1" applyAlignment="1"/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0" xfId="0" applyFont="1" applyFill="1" applyAlignment="1"/>
    <xf numFmtId="0" fontId="0" fillId="2" borderId="11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1" fillId="0" borderId="12" xfId="0" applyNumberFormat="1" applyFont="1" applyFill="1" applyBorder="1" applyAlignment="1"/>
    <xf numFmtId="49" fontId="0" fillId="0" borderId="12" xfId="0" applyNumberFormat="1" applyFont="1" applyFill="1" applyBorder="1" applyAlignment="1"/>
    <xf numFmtId="2" fontId="0" fillId="0" borderId="12" xfId="0" applyNumberFormat="1" applyFont="1" applyFill="1" applyBorder="1" applyAlignment="1"/>
    <xf numFmtId="49" fontId="0" fillId="0" borderId="14" xfId="0" applyNumberFormat="1" applyFill="1" applyBorder="1"/>
    <xf numFmtId="49" fontId="0" fillId="0" borderId="14" xfId="0" applyNumberFormat="1" applyFont="1" applyFill="1" applyBorder="1" applyAlignment="1"/>
    <xf numFmtId="49" fontId="0" fillId="0" borderId="24" xfId="0" applyNumberFormat="1" applyFill="1" applyBorder="1"/>
    <xf numFmtId="49" fontId="1" fillId="2" borderId="12" xfId="0" applyNumberFormat="1" applyFont="1" applyFill="1" applyBorder="1" applyAlignment="1"/>
    <xf numFmtId="0" fontId="1" fillId="2" borderId="12" xfId="0" applyNumberFormat="1" applyFont="1" applyFill="1" applyBorder="1" applyAlignment="1"/>
    <xf numFmtId="0" fontId="1" fillId="2" borderId="12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/>
    <xf numFmtId="0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/>
    <xf numFmtId="2" fontId="0" fillId="0" borderId="14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49" fontId="0" fillId="0" borderId="30" xfId="0" applyNumberFormat="1" applyFill="1" applyBorder="1"/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/>
    <xf numFmtId="2" fontId="6" fillId="0" borderId="24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/>
    <xf numFmtId="2" fontId="6" fillId="0" borderId="14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/>
    <xf numFmtId="49" fontId="1" fillId="3" borderId="21" xfId="0" applyNumberFormat="1" applyFont="1" applyFill="1" applyBorder="1" applyAlignment="1"/>
    <xf numFmtId="49" fontId="6" fillId="0" borderId="24" xfId="0" applyNumberFormat="1" applyFont="1" applyFill="1" applyBorder="1"/>
    <xf numFmtId="49" fontId="6" fillId="0" borderId="14" xfId="0" applyNumberFormat="1" applyFont="1" applyFill="1" applyBorder="1"/>
    <xf numFmtId="49" fontId="1" fillId="3" borderId="32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/>
    <xf numFmtId="2" fontId="0" fillId="2" borderId="12" xfId="0" applyNumberFormat="1" applyFont="1" applyFill="1" applyBorder="1" applyAlignment="1"/>
    <xf numFmtId="49" fontId="0" fillId="0" borderId="18" xfId="0" applyNumberFormat="1" applyFill="1" applyBorder="1"/>
    <xf numFmtId="49" fontId="3" fillId="0" borderId="14" xfId="0" applyNumberFormat="1" applyFont="1" applyFill="1" applyBorder="1"/>
    <xf numFmtId="2" fontId="0" fillId="2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3" fillId="0" borderId="18" xfId="0" applyNumberFormat="1" applyFont="1" applyFill="1" applyBorder="1"/>
    <xf numFmtId="2" fontId="6" fillId="0" borderId="18" xfId="0" applyNumberFormat="1" applyFont="1" applyFill="1" applyBorder="1" applyAlignment="1">
      <alignment horizontal="center"/>
    </xf>
    <xf numFmtId="49" fontId="6" fillId="0" borderId="30" xfId="0" applyNumberFormat="1" applyFont="1" applyFill="1" applyBorder="1"/>
    <xf numFmtId="49" fontId="6" fillId="0" borderId="18" xfId="0" applyNumberFormat="1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638174</xdr:colOff>
      <xdr:row>4</xdr:row>
      <xdr:rowOff>19050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ABCD46BF-5C2C-4041-B68F-024F23516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733924" cy="6381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1</xdr:row>
      <xdr:rowOff>133350</xdr:rowOff>
    </xdr:from>
    <xdr:to>
      <xdr:col>10</xdr:col>
      <xdr:colOff>28575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98E0938B-72D8-4235-A491-6E5B8B790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1375" y="295275"/>
          <a:ext cx="3819525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561975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65772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0</xdr:colOff>
      <xdr:row>1</xdr:row>
      <xdr:rowOff>133350</xdr:rowOff>
    </xdr:from>
    <xdr:to>
      <xdr:col>11</xdr:col>
      <xdr:colOff>28574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49" y="295275"/>
          <a:ext cx="3819525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514350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3D17F326-622C-44A6-A754-8B4DC69BF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610100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342900</xdr:colOff>
      <xdr:row>2</xdr:row>
      <xdr:rowOff>114300</xdr:rowOff>
    </xdr:from>
    <xdr:to>
      <xdr:col>8</xdr:col>
      <xdr:colOff>390525</xdr:colOff>
      <xdr:row>8</xdr:row>
      <xdr:rowOff>152400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B68C121F-7807-4969-865E-78E8552A1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" y="438150"/>
          <a:ext cx="3495675" cy="1009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314325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4100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9524</xdr:colOff>
      <xdr:row>2</xdr:row>
      <xdr:rowOff>114300</xdr:rowOff>
    </xdr:from>
    <xdr:to>
      <xdr:col>10</xdr:col>
      <xdr:colOff>390525</xdr:colOff>
      <xdr:row>8</xdr:row>
      <xdr:rowOff>152400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5274" y="438150"/>
          <a:ext cx="3829051" cy="1009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839653CC-FB73-4D4F-A546-970DB5C33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67948BEF-39B7-4DA8-8421-5BF358642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47625</xdr:rowOff>
    </xdr:from>
    <xdr:to>
      <xdr:col>7</xdr:col>
      <xdr:colOff>238125</xdr:colOff>
      <xdr:row>3</xdr:row>
      <xdr:rowOff>142875</xdr:rowOff>
    </xdr:to>
    <xdr:pic>
      <xdr:nvPicPr>
        <xdr:cNvPr id="17" name="image1.jpeg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47625"/>
          <a:ext cx="4933950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"/>
  <sheetViews>
    <sheetView showGridLines="0" workbookViewId="0">
      <selection activeCell="B14" sqref="B14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6" width="10.7109375" style="8" customWidth="1"/>
    <col min="7" max="252" width="8.85546875" style="8" customWidth="1"/>
  </cols>
  <sheetData>
    <row r="1" spans="1:25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2.75" customHeight="1" x14ac:dyDescent="0.2">
      <c r="A7" s="2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.75" customHeight="1" x14ac:dyDescent="0.2">
      <c r="A8" s="2" t="s">
        <v>34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 thickBot="1" x14ac:dyDescent="0.25">
      <c r="A9" s="26"/>
      <c r="B9" s="26"/>
      <c r="C9" s="26"/>
      <c r="D9" s="26"/>
      <c r="E9" s="26"/>
      <c r="F9" s="26"/>
      <c r="G9" s="1"/>
      <c r="H9" s="1"/>
      <c r="I9" s="1"/>
      <c r="J9" s="1"/>
      <c r="K9" s="1"/>
      <c r="L9" s="1"/>
      <c r="M9" s="1"/>
      <c r="N9" s="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8</v>
      </c>
      <c r="F10" s="42" t="s">
        <v>9</v>
      </c>
      <c r="G10" s="28"/>
      <c r="H10" s="1"/>
      <c r="I10" s="1"/>
      <c r="J10" s="1"/>
      <c r="K10" s="1"/>
      <c r="L10" s="1"/>
      <c r="M10" s="1"/>
      <c r="N10" s="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25" customFormat="1" ht="15" customHeight="1" x14ac:dyDescent="0.2">
      <c r="A11" s="48">
        <v>1</v>
      </c>
      <c r="B11" s="35" t="s">
        <v>12</v>
      </c>
      <c r="C11" s="53"/>
      <c r="D11" s="53"/>
      <c r="E11" s="53"/>
      <c r="F11" s="54">
        <v>100</v>
      </c>
      <c r="G11" s="29"/>
      <c r="H11" s="24"/>
      <c r="I11" s="22"/>
      <c r="J11" s="24"/>
      <c r="K11" s="24"/>
      <c r="L11" s="24"/>
      <c r="M11" s="24"/>
      <c r="N11" s="24"/>
    </row>
    <row r="12" spans="1:252" s="25" customFormat="1" ht="15" customHeight="1" x14ac:dyDescent="0.2">
      <c r="A12" s="58">
        <v>2</v>
      </c>
      <c r="B12" s="59" t="s">
        <v>10</v>
      </c>
      <c r="C12" s="60"/>
      <c r="D12" s="60"/>
      <c r="E12" s="60"/>
      <c r="F12" s="61" t="e">
        <f t="shared" ref="F12" si="0">$E$11/E12*100</f>
        <v>#DIV/0!</v>
      </c>
      <c r="G12" s="29"/>
      <c r="H12" s="24"/>
      <c r="I12" s="22"/>
      <c r="J12" s="24"/>
      <c r="K12" s="24"/>
      <c r="L12" s="24"/>
      <c r="M12" s="24"/>
      <c r="N12" s="24"/>
    </row>
    <row r="13" spans="1:252" s="25" customFormat="1" ht="15" customHeight="1" x14ac:dyDescent="0.2">
      <c r="A13" s="58">
        <v>3</v>
      </c>
      <c r="B13" s="59" t="s">
        <v>13</v>
      </c>
      <c r="C13" s="60"/>
      <c r="D13" s="60"/>
      <c r="E13" s="60"/>
      <c r="F13" s="61" t="e">
        <f t="shared" ref="F13:F22" si="1">$E$11/E13*100</f>
        <v>#DIV/0!</v>
      </c>
      <c r="G13" s="29"/>
      <c r="H13" s="24"/>
      <c r="I13" s="22"/>
      <c r="J13" s="24"/>
      <c r="K13" s="24"/>
      <c r="L13" s="24"/>
      <c r="M13" s="24"/>
      <c r="N13" s="24"/>
    </row>
    <row r="14" spans="1:252" s="25" customFormat="1" ht="15" customHeight="1" x14ac:dyDescent="0.2">
      <c r="A14" s="58">
        <v>4</v>
      </c>
      <c r="B14" s="59" t="s">
        <v>35</v>
      </c>
      <c r="C14" s="60"/>
      <c r="D14" s="60"/>
      <c r="E14" s="60"/>
      <c r="F14" s="61" t="e">
        <f t="shared" si="1"/>
        <v>#DIV/0!</v>
      </c>
      <c r="G14" s="29"/>
      <c r="H14" s="24"/>
      <c r="I14" s="22"/>
      <c r="J14" s="24"/>
      <c r="K14" s="24"/>
      <c r="L14" s="24"/>
      <c r="M14" s="24"/>
      <c r="N14" s="24"/>
    </row>
    <row r="15" spans="1:252" s="25" customFormat="1" ht="15" customHeight="1" x14ac:dyDescent="0.2">
      <c r="A15" s="58">
        <v>5</v>
      </c>
      <c r="B15" s="59" t="s">
        <v>11</v>
      </c>
      <c r="C15" s="60"/>
      <c r="D15" s="60"/>
      <c r="E15" s="60"/>
      <c r="F15" s="61" t="e">
        <f t="shared" si="1"/>
        <v>#DIV/0!</v>
      </c>
      <c r="G15" s="29"/>
      <c r="H15" s="24"/>
      <c r="I15" s="22"/>
      <c r="J15" s="24"/>
      <c r="K15" s="24"/>
      <c r="L15" s="24"/>
      <c r="M15" s="24"/>
      <c r="N15" s="24"/>
    </row>
    <row r="16" spans="1:252" s="25" customFormat="1" ht="15" customHeight="1" x14ac:dyDescent="0.2">
      <c r="A16" s="58">
        <v>6</v>
      </c>
      <c r="B16" s="59" t="s">
        <v>14</v>
      </c>
      <c r="C16" s="60"/>
      <c r="D16" s="60"/>
      <c r="E16" s="60"/>
      <c r="F16" s="61" t="e">
        <f t="shared" si="1"/>
        <v>#DIV/0!</v>
      </c>
      <c r="G16" s="29"/>
      <c r="H16" s="24"/>
      <c r="I16" s="22"/>
      <c r="J16" s="24"/>
      <c r="K16" s="24"/>
      <c r="L16" s="24"/>
      <c r="M16" s="24"/>
      <c r="N16" s="24"/>
    </row>
    <row r="17" spans="1:252" s="25" customFormat="1" ht="15" customHeight="1" x14ac:dyDescent="0.2">
      <c r="A17" s="58">
        <v>7</v>
      </c>
      <c r="B17" s="59" t="s">
        <v>30</v>
      </c>
      <c r="C17" s="60"/>
      <c r="D17" s="60"/>
      <c r="E17" s="60"/>
      <c r="F17" s="61" t="e">
        <f t="shared" si="1"/>
        <v>#DIV/0!</v>
      </c>
      <c r="G17" s="29"/>
      <c r="H17" s="24"/>
      <c r="I17" s="22"/>
      <c r="J17" s="24"/>
      <c r="K17" s="24"/>
      <c r="L17" s="24"/>
      <c r="M17" s="24"/>
      <c r="N17" s="24"/>
    </row>
    <row r="18" spans="1:252" s="25" customFormat="1" ht="15" customHeight="1" x14ac:dyDescent="0.2">
      <c r="A18" s="58">
        <v>8</v>
      </c>
      <c r="B18" s="59" t="s">
        <v>29</v>
      </c>
      <c r="C18" s="60"/>
      <c r="D18" s="60"/>
      <c r="E18" s="60"/>
      <c r="F18" s="61" t="e">
        <f t="shared" si="1"/>
        <v>#DIV/0!</v>
      </c>
      <c r="G18" s="29"/>
      <c r="H18" s="24"/>
      <c r="I18" s="22"/>
      <c r="J18" s="24"/>
      <c r="K18" s="24"/>
      <c r="L18" s="24"/>
      <c r="M18" s="24"/>
      <c r="N18" s="24"/>
    </row>
    <row r="19" spans="1:252" s="25" customFormat="1" ht="15" customHeight="1" x14ac:dyDescent="0.2">
      <c r="A19" s="58">
        <v>9</v>
      </c>
      <c r="B19" s="59" t="s">
        <v>18</v>
      </c>
      <c r="C19" s="60"/>
      <c r="D19" s="60"/>
      <c r="E19" s="60"/>
      <c r="F19" s="61" t="e">
        <f t="shared" si="1"/>
        <v>#DIV/0!</v>
      </c>
      <c r="G19" s="29"/>
      <c r="H19" s="24"/>
      <c r="I19" s="22"/>
      <c r="J19" s="24"/>
      <c r="K19" s="24"/>
      <c r="L19" s="24"/>
      <c r="M19" s="24"/>
      <c r="N19" s="24"/>
    </row>
    <row r="20" spans="1:252" s="25" customFormat="1" ht="15" customHeight="1" x14ac:dyDescent="0.2">
      <c r="A20" s="58">
        <v>10</v>
      </c>
      <c r="B20" s="59" t="s">
        <v>37</v>
      </c>
      <c r="C20" s="60"/>
      <c r="D20" s="60"/>
      <c r="E20" s="60"/>
      <c r="F20" s="61" t="e">
        <f t="shared" si="1"/>
        <v>#DIV/0!</v>
      </c>
      <c r="G20" s="29"/>
      <c r="H20" s="24"/>
      <c r="I20" s="22"/>
      <c r="J20" s="24"/>
      <c r="K20" s="24"/>
      <c r="L20" s="24"/>
      <c r="M20" s="24"/>
      <c r="N20" s="24"/>
    </row>
    <row r="21" spans="1:252" s="25" customFormat="1" ht="15" customHeight="1" x14ac:dyDescent="0.2">
      <c r="A21" s="58">
        <v>11</v>
      </c>
      <c r="B21" s="59" t="s">
        <v>33</v>
      </c>
      <c r="C21" s="60"/>
      <c r="D21" s="60"/>
      <c r="E21" s="60"/>
      <c r="F21" s="61" t="e">
        <f t="shared" si="1"/>
        <v>#DIV/0!</v>
      </c>
      <c r="G21" s="29"/>
      <c r="H21" s="24"/>
      <c r="I21" s="22"/>
      <c r="J21" s="24"/>
      <c r="K21" s="24"/>
      <c r="L21" s="24"/>
      <c r="M21" s="24"/>
      <c r="N21" s="24"/>
    </row>
    <row r="22" spans="1:252" s="25" customFormat="1" ht="15" customHeight="1" x14ac:dyDescent="0.2">
      <c r="A22" s="58">
        <v>12</v>
      </c>
      <c r="B22" s="59" t="s">
        <v>36</v>
      </c>
      <c r="C22" s="60"/>
      <c r="D22" s="60"/>
      <c r="E22" s="60"/>
      <c r="F22" s="61" t="e">
        <f t="shared" si="1"/>
        <v>#DIV/0!</v>
      </c>
      <c r="G22" s="29"/>
      <c r="H22" s="24"/>
      <c r="I22" s="22"/>
      <c r="J22" s="24"/>
      <c r="K22" s="24"/>
      <c r="L22" s="24"/>
      <c r="M22" s="24"/>
      <c r="N22" s="24"/>
    </row>
    <row r="23" spans="1:252" ht="12.75" customHeight="1" x14ac:dyDescent="0.2">
      <c r="A23" s="37"/>
      <c r="B23" s="37"/>
      <c r="C23" s="74"/>
      <c r="D23" s="74"/>
      <c r="E23" s="74"/>
      <c r="F23" s="75"/>
      <c r="G23" s="1"/>
      <c r="H23" s="1"/>
      <c r="I23" s="1"/>
      <c r="J23" s="1"/>
      <c r="K23" s="1"/>
      <c r="L23" s="1"/>
      <c r="M23" s="1"/>
      <c r="N23" s="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 customHeight="1" x14ac:dyDescent="0.2">
      <c r="A24" s="2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 customHeight="1" x14ac:dyDescent="0.2">
      <c r="A25" s="4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  <c r="N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 x14ac:dyDescent="0.2">
      <c r="A26" s="2" t="s">
        <v>16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"/>
  <sheetViews>
    <sheetView showGridLines="0" topLeftCell="A7" workbookViewId="0">
      <selection activeCell="C49" sqref="C49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7" width="10.7109375" style="8" customWidth="1"/>
    <col min="8" max="253" width="8.85546875" style="8" customWidth="1"/>
  </cols>
  <sheetData>
    <row r="1" spans="1:25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2.75" customHeight="1" x14ac:dyDescent="0.2">
      <c r="A7" s="2" t="s">
        <v>39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2.75" customHeight="1" x14ac:dyDescent="0.2">
      <c r="A8" s="2" t="s">
        <v>20</v>
      </c>
      <c r="B8" s="3">
        <v>43860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2.75" customHeight="1" thickBot="1" x14ac:dyDescent="0.25">
      <c r="A9" s="26"/>
      <c r="B9" s="26"/>
      <c r="C9" s="26"/>
      <c r="D9" s="26"/>
      <c r="E9" s="26"/>
      <c r="F9" s="26"/>
      <c r="G9" s="26"/>
      <c r="H9" s="1"/>
      <c r="I9" s="1"/>
      <c r="J9" s="1"/>
      <c r="K9" s="1"/>
      <c r="L9" s="1"/>
      <c r="M9" s="1"/>
      <c r="N9" s="1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28</v>
      </c>
      <c r="G10" s="42" t="s">
        <v>9</v>
      </c>
      <c r="H10" s="28"/>
      <c r="I10" s="1"/>
      <c r="J10" s="1"/>
      <c r="K10" s="1"/>
      <c r="L10" s="1"/>
      <c r="M10" s="1"/>
      <c r="N10" s="1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25" customFormat="1" ht="15" customHeight="1" x14ac:dyDescent="0.2">
      <c r="A11" s="48">
        <v>1</v>
      </c>
      <c r="B11" s="35" t="s">
        <v>30</v>
      </c>
      <c r="C11" s="53"/>
      <c r="D11" s="53"/>
      <c r="E11" s="53"/>
      <c r="F11" s="53" t="e">
        <f t="shared" ref="F11:F22" si="0">SMALL(C11:E11,1)</f>
        <v>#NUM!</v>
      </c>
      <c r="G11" s="54">
        <v>100</v>
      </c>
      <c r="H11" s="29"/>
      <c r="I11" s="24"/>
      <c r="J11" s="24"/>
      <c r="K11" s="24"/>
      <c r="L11" s="24"/>
      <c r="M11" s="24"/>
      <c r="N11" s="24"/>
      <c r="O11" s="24"/>
    </row>
    <row r="12" spans="1:253" s="25" customFormat="1" ht="15" customHeight="1" x14ac:dyDescent="0.2">
      <c r="A12" s="58">
        <v>2</v>
      </c>
      <c r="B12" s="59" t="s">
        <v>12</v>
      </c>
      <c r="C12" s="60"/>
      <c r="D12" s="60"/>
      <c r="E12" s="60"/>
      <c r="F12" s="60" t="e">
        <f t="shared" si="0"/>
        <v>#NUM!</v>
      </c>
      <c r="G12" s="61" t="e">
        <f>$F$11/F12*100</f>
        <v>#NUM!</v>
      </c>
      <c r="H12" s="29"/>
      <c r="I12" s="24"/>
      <c r="J12" s="24"/>
      <c r="K12" s="24"/>
      <c r="L12" s="24"/>
      <c r="M12" s="24"/>
      <c r="N12" s="24"/>
      <c r="O12" s="24"/>
    </row>
    <row r="13" spans="1:253" s="25" customFormat="1" ht="15" customHeight="1" x14ac:dyDescent="0.2">
      <c r="A13" s="58">
        <v>3</v>
      </c>
      <c r="B13" s="59" t="s">
        <v>11</v>
      </c>
      <c r="C13" s="60"/>
      <c r="D13" s="60"/>
      <c r="E13" s="60"/>
      <c r="F13" s="60" t="e">
        <f t="shared" si="0"/>
        <v>#NUM!</v>
      </c>
      <c r="G13" s="61" t="e">
        <f>$F$11/F13*100</f>
        <v>#NUM!</v>
      </c>
      <c r="H13" s="29"/>
      <c r="I13" s="24"/>
      <c r="J13" s="24"/>
      <c r="K13" s="24"/>
      <c r="L13" s="24"/>
      <c r="M13" s="24"/>
      <c r="N13" s="24"/>
      <c r="O13" s="24"/>
    </row>
    <row r="14" spans="1:253" s="25" customFormat="1" ht="15" customHeight="1" x14ac:dyDescent="0.2">
      <c r="A14" s="49">
        <v>4</v>
      </c>
      <c r="B14" s="33" t="s">
        <v>13</v>
      </c>
      <c r="C14" s="44"/>
      <c r="D14" s="44"/>
      <c r="E14" s="44"/>
      <c r="F14" s="44" t="e">
        <f t="shared" si="0"/>
        <v>#NUM!</v>
      </c>
      <c r="G14" s="55" t="e">
        <f>$F$11/F14*100</f>
        <v>#NUM!</v>
      </c>
      <c r="H14" s="29"/>
      <c r="I14" s="24"/>
      <c r="J14" s="24"/>
      <c r="K14" s="24"/>
      <c r="L14" s="24"/>
      <c r="M14" s="24"/>
      <c r="N14" s="24"/>
      <c r="O14" s="24"/>
    </row>
    <row r="15" spans="1:253" s="25" customFormat="1" ht="15" customHeight="1" x14ac:dyDescent="0.2">
      <c r="A15" s="49">
        <v>5</v>
      </c>
      <c r="B15" s="33"/>
      <c r="C15" s="44"/>
      <c r="D15" s="44"/>
      <c r="E15" s="44"/>
      <c r="F15" s="44" t="e">
        <f t="shared" si="0"/>
        <v>#NUM!</v>
      </c>
      <c r="G15" s="55" t="e">
        <f>$F$11/F15*100</f>
        <v>#NUM!</v>
      </c>
      <c r="H15" s="29"/>
      <c r="I15" s="24"/>
      <c r="J15" s="24"/>
      <c r="K15" s="24"/>
      <c r="L15" s="24"/>
      <c r="M15" s="24"/>
      <c r="N15" s="24"/>
      <c r="O15" s="24"/>
    </row>
    <row r="16" spans="1:253" s="25" customFormat="1" ht="15" customHeight="1" x14ac:dyDescent="0.2">
      <c r="A16" s="49">
        <v>6</v>
      </c>
      <c r="B16" s="33" t="s">
        <v>14</v>
      </c>
      <c r="C16" s="44"/>
      <c r="D16" s="44"/>
      <c r="E16" s="44"/>
      <c r="F16" s="44" t="e">
        <f t="shared" si="0"/>
        <v>#NUM!</v>
      </c>
      <c r="G16" s="55" t="e">
        <f>$F$11/F16*100</f>
        <v>#NUM!</v>
      </c>
      <c r="H16" s="29"/>
      <c r="I16" s="24"/>
      <c r="J16" s="24"/>
      <c r="K16" s="24"/>
      <c r="L16" s="24"/>
      <c r="M16" s="24"/>
      <c r="N16" s="24"/>
      <c r="O16" s="24"/>
    </row>
    <row r="17" spans="1:253" s="25" customFormat="1" ht="15" customHeight="1" x14ac:dyDescent="0.2">
      <c r="A17" s="49">
        <v>7</v>
      </c>
      <c r="B17" s="33"/>
      <c r="C17" s="44"/>
      <c r="D17" s="44"/>
      <c r="E17" s="44"/>
      <c r="F17" s="44" t="e">
        <f t="shared" si="0"/>
        <v>#NUM!</v>
      </c>
      <c r="G17" s="55" t="e">
        <f t="shared" ref="G17" si="1">$F$11/F17*100</f>
        <v>#NUM!</v>
      </c>
      <c r="H17" s="29"/>
      <c r="I17" s="24"/>
      <c r="J17" s="24"/>
      <c r="K17" s="24"/>
      <c r="L17" s="24"/>
      <c r="M17" s="24"/>
      <c r="N17" s="24"/>
      <c r="O17" s="24"/>
    </row>
    <row r="18" spans="1:253" s="25" customFormat="1" ht="15" customHeight="1" x14ac:dyDescent="0.2">
      <c r="A18" s="49">
        <v>8</v>
      </c>
      <c r="B18" s="34"/>
      <c r="C18" s="44"/>
      <c r="D18" s="44"/>
      <c r="E18" s="44"/>
      <c r="F18" s="44" t="e">
        <f t="shared" si="0"/>
        <v>#NUM!</v>
      </c>
      <c r="G18" s="55" t="e">
        <f>$F$11/F18*100</f>
        <v>#NUM!</v>
      </c>
      <c r="H18" s="29"/>
      <c r="I18" s="24"/>
      <c r="J18" s="24"/>
      <c r="K18" s="24"/>
      <c r="L18" s="24"/>
      <c r="M18" s="24"/>
      <c r="N18" s="24"/>
      <c r="O18" s="24"/>
    </row>
    <row r="19" spans="1:253" s="25" customFormat="1" ht="15" customHeight="1" x14ac:dyDescent="0.2">
      <c r="A19" s="49">
        <v>9</v>
      </c>
      <c r="B19" s="34" t="s">
        <v>32</v>
      </c>
      <c r="C19" s="44"/>
      <c r="D19" s="44"/>
      <c r="E19" s="44"/>
      <c r="F19" s="44" t="e">
        <f t="shared" si="0"/>
        <v>#NUM!</v>
      </c>
      <c r="G19" s="55" t="e">
        <f t="shared" ref="G19" si="2">$F$11/F19*100</f>
        <v>#NUM!</v>
      </c>
      <c r="H19" s="29"/>
      <c r="I19" s="24"/>
      <c r="J19" s="24"/>
      <c r="K19" s="24"/>
      <c r="L19" s="24"/>
      <c r="M19" s="24"/>
      <c r="N19" s="24"/>
      <c r="O19" s="24"/>
    </row>
    <row r="20" spans="1:253" s="25" customFormat="1" ht="15" customHeight="1" x14ac:dyDescent="0.2">
      <c r="A20" s="62"/>
      <c r="B20" s="67" t="s">
        <v>41</v>
      </c>
      <c r="C20" s="63"/>
      <c r="D20" s="63"/>
      <c r="E20" s="63"/>
      <c r="F20" s="63" t="e">
        <f t="shared" ref="F20" si="3">SMALL(C20:E20,1)</f>
        <v>#NUM!</v>
      </c>
      <c r="G20" s="64" t="e">
        <f t="shared" ref="G20" si="4">$F$11/F20*100</f>
        <v>#NUM!</v>
      </c>
      <c r="H20" s="29"/>
      <c r="I20" s="24"/>
      <c r="J20" s="24"/>
      <c r="K20" s="24"/>
      <c r="L20" s="24"/>
      <c r="M20" s="24"/>
      <c r="N20" s="24"/>
      <c r="O20" s="24"/>
    </row>
    <row r="21" spans="1:253" s="25" customFormat="1" ht="15" customHeight="1" x14ac:dyDescent="0.2">
      <c r="A21" s="62">
        <v>10</v>
      </c>
      <c r="B21" s="67" t="s">
        <v>40</v>
      </c>
      <c r="C21" s="63"/>
      <c r="D21" s="63"/>
      <c r="E21" s="63"/>
      <c r="F21" s="63" t="e">
        <f t="shared" si="0"/>
        <v>#NUM!</v>
      </c>
      <c r="G21" s="64" t="e">
        <f t="shared" ref="G21" si="5">$F$11/F21*100</f>
        <v>#NUM!</v>
      </c>
      <c r="H21" s="29"/>
      <c r="I21" s="24"/>
      <c r="J21" s="24"/>
      <c r="K21" s="24"/>
      <c r="L21" s="24"/>
      <c r="M21" s="24"/>
      <c r="N21" s="24"/>
      <c r="O21" s="24"/>
    </row>
    <row r="22" spans="1:253" s="25" customFormat="1" ht="15" customHeight="1" thickBot="1" x14ac:dyDescent="0.25">
      <c r="A22" s="50">
        <v>11</v>
      </c>
      <c r="B22" s="43" t="s">
        <v>26</v>
      </c>
      <c r="C22" s="56"/>
      <c r="D22" s="56"/>
      <c r="E22" s="56"/>
      <c r="F22" s="56" t="e">
        <f t="shared" si="0"/>
        <v>#NUM!</v>
      </c>
      <c r="G22" s="57" t="e">
        <f>$F$11/F22*100</f>
        <v>#NUM!</v>
      </c>
      <c r="H22" s="29"/>
      <c r="I22" s="24"/>
      <c r="J22" s="24"/>
      <c r="K22" s="24"/>
      <c r="L22" s="24"/>
      <c r="M22" s="24"/>
      <c r="N22" s="24"/>
      <c r="O22" s="24"/>
    </row>
    <row r="23" spans="1:253" s="25" customFormat="1" ht="15" customHeight="1" x14ac:dyDescent="0.2">
      <c r="A23" s="30"/>
      <c r="B23" s="31"/>
      <c r="C23" s="32"/>
      <c r="D23" s="32"/>
      <c r="E23" s="32"/>
      <c r="F23" s="32"/>
      <c r="G23" s="32"/>
      <c r="H23" s="24"/>
      <c r="I23" s="24"/>
      <c r="J23" s="24"/>
      <c r="K23" s="24"/>
      <c r="L23" s="24"/>
      <c r="M23" s="24"/>
      <c r="N23" s="24"/>
      <c r="O23" s="24"/>
    </row>
    <row r="24" spans="1:253" s="25" customFormat="1" ht="15" customHeight="1" x14ac:dyDescent="0.2">
      <c r="A24" s="23"/>
      <c r="B24" s="21"/>
      <c r="C24" s="22"/>
      <c r="D24" s="22"/>
      <c r="E24" s="22"/>
      <c r="F24" s="22"/>
      <c r="G24" s="22"/>
      <c r="H24" s="24"/>
      <c r="I24" s="24"/>
      <c r="J24" s="24"/>
      <c r="K24" s="24"/>
      <c r="L24" s="24"/>
      <c r="M24" s="24"/>
      <c r="N24" s="24"/>
      <c r="O24" s="24"/>
    </row>
    <row r="25" spans="1:253" ht="12.75" customHeight="1" x14ac:dyDescent="0.2">
      <c r="A25" s="4"/>
      <c r="B25" s="4"/>
      <c r="C25" s="5"/>
      <c r="D25" s="5"/>
      <c r="E25" s="5"/>
      <c r="F25" s="5"/>
      <c r="G25" s="6"/>
      <c r="H25" s="1"/>
      <c r="I25" s="1"/>
      <c r="J25" s="1"/>
      <c r="K25" s="1"/>
      <c r="L25" s="1"/>
      <c r="M25" s="1"/>
      <c r="N25" s="1"/>
      <c r="O25" s="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2.75" customHeight="1" x14ac:dyDescent="0.2">
      <c r="A26" s="2" t="s">
        <v>31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.75" customHeight="1" x14ac:dyDescent="0.2">
      <c r="A27" s="4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2.75" customHeight="1" x14ac:dyDescent="0.2">
      <c r="A28" s="2" t="s">
        <v>16</v>
      </c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4"/>
  <sheetViews>
    <sheetView showGridLines="0" workbookViewId="0">
      <selection activeCell="H17" sqref="H17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7" width="10.7109375" style="8" customWidth="1"/>
    <col min="8" max="253" width="8.85546875" style="8" customWidth="1"/>
  </cols>
  <sheetData>
    <row r="1" spans="1:25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2.75" customHeight="1" x14ac:dyDescent="0.2">
      <c r="A7" s="2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2.75" customHeight="1" x14ac:dyDescent="0.2">
      <c r="A8" s="2" t="s">
        <v>0</v>
      </c>
      <c r="B8" s="3">
        <v>44595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2.75" customHeight="1" thickBot="1" x14ac:dyDescent="0.25">
      <c r="A9" s="26"/>
      <c r="B9" s="26"/>
      <c r="C9" s="26"/>
      <c r="D9" s="26"/>
      <c r="E9" s="26"/>
      <c r="F9" s="26"/>
      <c r="G9" s="26"/>
      <c r="H9" s="1"/>
      <c r="I9" s="1"/>
      <c r="J9" s="1"/>
      <c r="K9" s="1"/>
      <c r="L9" s="1"/>
      <c r="M9" s="1"/>
      <c r="N9" s="1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73" t="s">
        <v>28</v>
      </c>
      <c r="G10" s="42" t="s">
        <v>9</v>
      </c>
      <c r="H10" s="28"/>
      <c r="I10" s="1"/>
      <c r="J10" s="1"/>
      <c r="K10" s="1"/>
      <c r="L10" s="1"/>
      <c r="M10" s="1"/>
      <c r="N10" s="1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25" customFormat="1" ht="15" customHeight="1" x14ac:dyDescent="0.2">
      <c r="A11" s="48">
        <v>1</v>
      </c>
      <c r="B11" s="35" t="s">
        <v>30</v>
      </c>
      <c r="C11" s="53">
        <v>35.36</v>
      </c>
      <c r="D11" s="53">
        <v>35.39</v>
      </c>
      <c r="E11" s="53">
        <v>34.869999999999997</v>
      </c>
      <c r="F11" s="53">
        <f t="shared" ref="F11:F20" si="0">SMALL(C11:E11,1)</f>
        <v>34.869999999999997</v>
      </c>
      <c r="G11" s="54">
        <v>100</v>
      </c>
      <c r="H11" s="29"/>
      <c r="I11" s="24"/>
      <c r="J11" s="24"/>
      <c r="K11" s="24"/>
      <c r="L11" s="24"/>
      <c r="M11" s="24"/>
      <c r="N11" s="24"/>
      <c r="O11" s="24"/>
    </row>
    <row r="12" spans="1:253" s="25" customFormat="1" ht="15" customHeight="1" x14ac:dyDescent="0.2">
      <c r="A12" s="58">
        <v>2</v>
      </c>
      <c r="B12" s="59" t="s">
        <v>12</v>
      </c>
      <c r="C12" s="60">
        <v>35.119999999999997</v>
      </c>
      <c r="D12" s="60">
        <v>34.97</v>
      </c>
      <c r="E12" s="60">
        <v>35.33</v>
      </c>
      <c r="F12" s="60">
        <f t="shared" si="0"/>
        <v>34.97</v>
      </c>
      <c r="G12" s="61">
        <f t="shared" ref="G12:G20" si="1">$F$11/F12*100</f>
        <v>99.714040606233908</v>
      </c>
      <c r="H12" s="29"/>
      <c r="I12" s="24"/>
      <c r="J12" s="24"/>
      <c r="K12" s="24"/>
      <c r="L12" s="24"/>
      <c r="M12" s="24"/>
      <c r="N12" s="24"/>
      <c r="O12" s="24"/>
    </row>
    <row r="13" spans="1:253" s="25" customFormat="1" ht="15" customHeight="1" x14ac:dyDescent="0.2">
      <c r="A13" s="49">
        <v>3</v>
      </c>
      <c r="B13" s="33" t="s">
        <v>11</v>
      </c>
      <c r="C13" s="44">
        <v>35.51</v>
      </c>
      <c r="D13" s="44">
        <v>36.479999999999997</v>
      </c>
      <c r="E13" s="44">
        <v>36.15</v>
      </c>
      <c r="F13" s="44">
        <f t="shared" si="0"/>
        <v>35.51</v>
      </c>
      <c r="G13" s="55">
        <f t="shared" si="1"/>
        <v>98.19769079132638</v>
      </c>
      <c r="H13" s="29"/>
      <c r="I13" s="24"/>
      <c r="J13" s="24"/>
      <c r="K13" s="24"/>
      <c r="L13" s="24"/>
      <c r="M13" s="24"/>
      <c r="N13" s="24"/>
      <c r="O13" s="24"/>
    </row>
    <row r="14" spans="1:253" s="25" customFormat="1" ht="15" customHeight="1" x14ac:dyDescent="0.2">
      <c r="A14" s="49">
        <v>4</v>
      </c>
      <c r="B14" s="33" t="s">
        <v>14</v>
      </c>
      <c r="C14" s="44">
        <v>36.81</v>
      </c>
      <c r="D14" s="44">
        <v>37.090000000000003</v>
      </c>
      <c r="E14" s="44">
        <v>37.090000000000003</v>
      </c>
      <c r="F14" s="44">
        <f t="shared" si="0"/>
        <v>36.81</v>
      </c>
      <c r="G14" s="55">
        <f t="shared" ref="G14" si="2">$F$11/F14*100</f>
        <v>94.729693018201573</v>
      </c>
      <c r="H14" s="29"/>
      <c r="I14" s="24"/>
      <c r="J14" s="24"/>
      <c r="K14" s="24"/>
      <c r="L14" s="24"/>
      <c r="M14" s="24"/>
      <c r="N14" s="24"/>
      <c r="O14" s="24"/>
    </row>
    <row r="15" spans="1:253" s="25" customFormat="1" ht="15" customHeight="1" x14ac:dyDescent="0.2">
      <c r="A15" s="49">
        <v>5</v>
      </c>
      <c r="B15" s="33" t="s">
        <v>18</v>
      </c>
      <c r="C15" s="44">
        <v>36.869999999999997</v>
      </c>
      <c r="D15" s="44">
        <v>36.840000000000003</v>
      </c>
      <c r="E15" s="44">
        <v>37.840000000000003</v>
      </c>
      <c r="F15" s="44">
        <f t="shared" si="0"/>
        <v>36.840000000000003</v>
      </c>
      <c r="G15" s="55">
        <f t="shared" si="1"/>
        <v>94.652551574375664</v>
      </c>
      <c r="H15" s="29"/>
      <c r="I15" s="24"/>
      <c r="J15" s="24"/>
      <c r="K15" s="24"/>
      <c r="L15" s="24"/>
      <c r="M15" s="24"/>
      <c r="N15" s="24"/>
      <c r="O15" s="24"/>
    </row>
    <row r="16" spans="1:253" s="25" customFormat="1" ht="15" customHeight="1" x14ac:dyDescent="0.2">
      <c r="A16" s="49">
        <v>6</v>
      </c>
      <c r="B16" s="33" t="s">
        <v>46</v>
      </c>
      <c r="C16" s="44">
        <v>37.979999999999997</v>
      </c>
      <c r="D16" s="44">
        <v>37.270000000000003</v>
      </c>
      <c r="E16" s="44">
        <v>37.39</v>
      </c>
      <c r="F16" s="44">
        <f t="shared" si="0"/>
        <v>37.270000000000003</v>
      </c>
      <c r="G16" s="55">
        <f t="shared" si="1"/>
        <v>93.560504427153191</v>
      </c>
      <c r="H16" s="29"/>
      <c r="I16" s="24"/>
      <c r="J16" s="24"/>
      <c r="K16" s="24"/>
      <c r="L16" s="24"/>
      <c r="M16" s="24"/>
      <c r="N16" s="24"/>
      <c r="O16" s="24"/>
    </row>
    <row r="17" spans="1:253" s="25" customFormat="1" ht="15" customHeight="1" x14ac:dyDescent="0.2">
      <c r="A17" s="49">
        <v>7</v>
      </c>
      <c r="B17" s="33" t="s">
        <v>27</v>
      </c>
      <c r="C17" s="44">
        <v>38</v>
      </c>
      <c r="D17" s="44">
        <v>39.51</v>
      </c>
      <c r="E17" s="44">
        <v>38.799999999999997</v>
      </c>
      <c r="F17" s="44">
        <f t="shared" si="0"/>
        <v>38</v>
      </c>
      <c r="G17" s="55">
        <f t="shared" si="1"/>
        <v>91.763157894736835</v>
      </c>
      <c r="H17" s="29"/>
      <c r="I17" s="24"/>
      <c r="J17" s="24"/>
      <c r="K17" s="24"/>
      <c r="L17" s="24"/>
      <c r="M17" s="24"/>
      <c r="N17" s="24"/>
      <c r="O17" s="24"/>
    </row>
    <row r="18" spans="1:253" s="25" customFormat="1" ht="15" customHeight="1" x14ac:dyDescent="0.2">
      <c r="A18" s="49">
        <v>8</v>
      </c>
      <c r="B18" s="33" t="s">
        <v>47</v>
      </c>
      <c r="C18" s="44">
        <v>39.479999999999997</v>
      </c>
      <c r="D18" s="44">
        <v>38.630000000000003</v>
      </c>
      <c r="E18" s="44">
        <v>38.81</v>
      </c>
      <c r="F18" s="44">
        <f t="shared" si="0"/>
        <v>38.630000000000003</v>
      </c>
      <c r="G18" s="55">
        <f t="shared" si="1"/>
        <v>90.266632151177831</v>
      </c>
      <c r="H18" s="29"/>
      <c r="I18" s="24"/>
      <c r="J18" s="24"/>
      <c r="K18" s="24"/>
      <c r="L18" s="24"/>
      <c r="M18" s="24"/>
      <c r="N18" s="24"/>
      <c r="O18" s="24"/>
    </row>
    <row r="19" spans="1:253" s="25" customFormat="1" ht="15" customHeight="1" x14ac:dyDescent="0.2">
      <c r="A19" s="49">
        <v>9</v>
      </c>
      <c r="B19" s="33" t="s">
        <v>43</v>
      </c>
      <c r="C19" s="44">
        <v>39</v>
      </c>
      <c r="D19" s="44">
        <v>39.869999999999997</v>
      </c>
      <c r="E19" s="44">
        <v>39.9</v>
      </c>
      <c r="F19" s="44">
        <f t="shared" si="0"/>
        <v>39</v>
      </c>
      <c r="G19" s="55">
        <f t="shared" si="1"/>
        <v>89.410256410256409</v>
      </c>
      <c r="H19" s="29"/>
      <c r="I19" s="24"/>
      <c r="J19" s="24"/>
      <c r="K19" s="24"/>
      <c r="L19" s="24"/>
      <c r="M19" s="24"/>
      <c r="N19" s="24"/>
      <c r="O19" s="24"/>
    </row>
    <row r="20" spans="1:253" s="25" customFormat="1" ht="15" customHeight="1" thickBot="1" x14ac:dyDescent="0.25">
      <c r="A20" s="50">
        <v>10</v>
      </c>
      <c r="B20" s="81" t="s">
        <v>26</v>
      </c>
      <c r="C20" s="56">
        <v>39.71</v>
      </c>
      <c r="D20" s="56">
        <v>40.18</v>
      </c>
      <c r="E20" s="56">
        <v>40.630000000000003</v>
      </c>
      <c r="F20" s="56">
        <f t="shared" si="0"/>
        <v>39.71</v>
      </c>
      <c r="G20" s="57">
        <f t="shared" si="1"/>
        <v>87.81163434903047</v>
      </c>
      <c r="H20" s="29"/>
      <c r="I20" s="24"/>
      <c r="J20" s="24"/>
      <c r="K20" s="24"/>
      <c r="L20" s="24"/>
      <c r="M20" s="24"/>
      <c r="N20" s="24"/>
      <c r="O20" s="24"/>
    </row>
    <row r="21" spans="1:253" ht="12.75" customHeight="1" x14ac:dyDescent="0.2">
      <c r="A21" s="37"/>
      <c r="B21" s="37"/>
      <c r="C21" s="74"/>
      <c r="D21" s="74"/>
      <c r="E21" s="74"/>
      <c r="F21" s="74"/>
      <c r="G21" s="75"/>
      <c r="H21" s="1"/>
      <c r="I21" s="1"/>
      <c r="J21" s="1"/>
      <c r="K21" s="1"/>
      <c r="L21" s="1"/>
      <c r="M21" s="1"/>
      <c r="N21" s="1"/>
      <c r="O21" s="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2.75" customHeight="1" x14ac:dyDescent="0.2">
      <c r="A22" s="2" t="s">
        <v>48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2.75" customHeight="1" x14ac:dyDescent="0.2">
      <c r="A23" s="4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2.75" customHeight="1" x14ac:dyDescent="0.2">
      <c r="A24" s="2" t="s">
        <v>16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>
      <selection activeCell="K16" sqref="K16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10" width="10.7109375" style="8" customWidth="1"/>
    <col min="11" max="256" width="8.85546875" style="8" customWidth="1"/>
  </cols>
  <sheetData>
    <row r="1" spans="1:25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2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2" t="s">
        <v>17</v>
      </c>
      <c r="B8" s="3">
        <v>44602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  <c r="P9" s="1"/>
      <c r="Q9" s="1"/>
      <c r="R9" s="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2" t="s">
        <v>9</v>
      </c>
      <c r="K10" s="28"/>
      <c r="L10" s="1"/>
      <c r="M10" s="1"/>
      <c r="N10" s="1"/>
      <c r="O10" s="1"/>
      <c r="P10" s="1"/>
      <c r="Q10" s="1"/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5" customFormat="1" ht="15" customHeight="1" x14ac:dyDescent="0.2">
      <c r="A11" s="48">
        <v>1</v>
      </c>
      <c r="B11" s="35" t="s">
        <v>12</v>
      </c>
      <c r="C11" s="53">
        <v>24.33</v>
      </c>
      <c r="D11" s="53">
        <v>25.06</v>
      </c>
      <c r="E11" s="53">
        <v>24.6</v>
      </c>
      <c r="F11" s="53">
        <v>25.45</v>
      </c>
      <c r="G11" s="53">
        <f t="shared" ref="G11:G18" si="0">SMALL(C11:F11,1)</f>
        <v>24.33</v>
      </c>
      <c r="H11" s="53">
        <f t="shared" ref="H11:H18" si="1">SMALL(C11:F11,2)</f>
        <v>24.6</v>
      </c>
      <c r="I11" s="53">
        <f t="shared" ref="I11:I18" si="2">SUM(G11:H11)</f>
        <v>48.93</v>
      </c>
      <c r="J11" s="54">
        <v>100</v>
      </c>
      <c r="K11" s="29"/>
      <c r="L11" s="24"/>
      <c r="M11" s="22"/>
      <c r="N11" s="24"/>
      <c r="O11" s="24"/>
      <c r="P11" s="24"/>
      <c r="Q11" s="24"/>
      <c r="R11" s="24"/>
    </row>
    <row r="12" spans="1:256" s="25" customFormat="1" ht="15" customHeight="1" x14ac:dyDescent="0.2">
      <c r="A12" s="58">
        <v>2</v>
      </c>
      <c r="B12" s="59" t="s">
        <v>30</v>
      </c>
      <c r="C12" s="60"/>
      <c r="D12" s="60">
        <v>24.75</v>
      </c>
      <c r="E12" s="60"/>
      <c r="F12" s="60">
        <v>24.93</v>
      </c>
      <c r="G12" s="60">
        <f t="shared" si="0"/>
        <v>24.75</v>
      </c>
      <c r="H12" s="60">
        <f t="shared" si="1"/>
        <v>24.93</v>
      </c>
      <c r="I12" s="60">
        <f t="shared" si="2"/>
        <v>49.68</v>
      </c>
      <c r="J12" s="61">
        <f t="shared" ref="J12:J18" si="3">$I$11/I12*100</f>
        <v>98.490338164251213</v>
      </c>
      <c r="K12" s="29"/>
      <c r="L12" s="24"/>
      <c r="M12" s="22"/>
      <c r="N12" s="24"/>
      <c r="O12" s="24"/>
      <c r="P12" s="24"/>
      <c r="Q12" s="24"/>
      <c r="R12" s="24"/>
    </row>
    <row r="13" spans="1:256" s="25" customFormat="1" ht="15" customHeight="1" x14ac:dyDescent="0.2">
      <c r="A13" s="58">
        <v>3</v>
      </c>
      <c r="B13" s="59" t="s">
        <v>11</v>
      </c>
      <c r="C13" s="60">
        <v>25.39</v>
      </c>
      <c r="D13" s="60">
        <v>25.84</v>
      </c>
      <c r="E13" s="60">
        <v>24.96</v>
      </c>
      <c r="F13" s="60">
        <v>26.18</v>
      </c>
      <c r="G13" s="60">
        <f t="shared" si="0"/>
        <v>24.96</v>
      </c>
      <c r="H13" s="60">
        <f t="shared" si="1"/>
        <v>25.39</v>
      </c>
      <c r="I13" s="60">
        <f t="shared" si="2"/>
        <v>50.35</v>
      </c>
      <c r="J13" s="61">
        <f t="shared" si="3"/>
        <v>97.179741807348549</v>
      </c>
      <c r="K13" s="29"/>
      <c r="L13" s="24"/>
      <c r="M13" s="22"/>
      <c r="N13" s="24"/>
      <c r="O13" s="24"/>
      <c r="P13" s="24"/>
      <c r="Q13" s="24"/>
      <c r="R13" s="24"/>
    </row>
    <row r="14" spans="1:256" s="25" customFormat="1" ht="15" customHeight="1" x14ac:dyDescent="0.2">
      <c r="A14" s="58">
        <v>4</v>
      </c>
      <c r="B14" s="59" t="s">
        <v>49</v>
      </c>
      <c r="C14" s="60">
        <v>26.72</v>
      </c>
      <c r="D14" s="60">
        <v>26.12</v>
      </c>
      <c r="E14" s="60">
        <v>25.51</v>
      </c>
      <c r="F14" s="60">
        <v>25.36</v>
      </c>
      <c r="G14" s="60">
        <f t="shared" ref="G14" si="4">SMALL(C14:F14,1)</f>
        <v>25.36</v>
      </c>
      <c r="H14" s="60">
        <f t="shared" ref="H14" si="5">SMALL(C14:F14,2)</f>
        <v>25.51</v>
      </c>
      <c r="I14" s="60">
        <f t="shared" ref="I14" si="6">SUM(G14:H14)</f>
        <v>50.870000000000005</v>
      </c>
      <c r="J14" s="61">
        <f t="shared" ref="J14" si="7">$I$11/I14*100</f>
        <v>96.186357381560825</v>
      </c>
      <c r="K14" s="29"/>
      <c r="L14" s="24"/>
      <c r="M14" s="22"/>
      <c r="N14" s="24"/>
      <c r="O14" s="24"/>
      <c r="P14" s="24"/>
      <c r="Q14" s="24"/>
      <c r="R14" s="24"/>
    </row>
    <row r="15" spans="1:256" s="25" customFormat="1" ht="15" customHeight="1" x14ac:dyDescent="0.2">
      <c r="A15" s="58">
        <v>5</v>
      </c>
      <c r="B15" s="59" t="s">
        <v>14</v>
      </c>
      <c r="C15" s="60">
        <v>26.18</v>
      </c>
      <c r="D15" s="60"/>
      <c r="E15" s="60">
        <v>25.3</v>
      </c>
      <c r="F15" s="60"/>
      <c r="G15" s="60">
        <f>SMALL(C15:F15,1)</f>
        <v>25.3</v>
      </c>
      <c r="H15" s="60">
        <f>SMALL(C15:F15,2)</f>
        <v>26.18</v>
      </c>
      <c r="I15" s="60">
        <f>SUM(G15:H15)</f>
        <v>51.480000000000004</v>
      </c>
      <c r="J15" s="61">
        <f t="shared" si="3"/>
        <v>95.046620046620035</v>
      </c>
      <c r="K15" s="29"/>
      <c r="L15" s="24"/>
      <c r="M15" s="22"/>
      <c r="N15" s="24"/>
      <c r="O15" s="24"/>
      <c r="P15" s="24"/>
      <c r="Q15" s="24"/>
      <c r="R15" s="24"/>
    </row>
    <row r="16" spans="1:256" s="25" customFormat="1" ht="15" customHeight="1" x14ac:dyDescent="0.2">
      <c r="A16" s="58">
        <v>6</v>
      </c>
      <c r="B16" s="59" t="s">
        <v>47</v>
      </c>
      <c r="C16" s="60">
        <v>26.21</v>
      </c>
      <c r="D16" s="60">
        <v>26.84</v>
      </c>
      <c r="E16" s="60">
        <v>26.8</v>
      </c>
      <c r="F16" s="60">
        <v>25.93</v>
      </c>
      <c r="G16" s="60">
        <f t="shared" ref="G16" si="8">SMALL(C16:F16,1)</f>
        <v>25.93</v>
      </c>
      <c r="H16" s="60">
        <f t="shared" ref="H16" si="9">SMALL(C16:F16,2)</f>
        <v>26.21</v>
      </c>
      <c r="I16" s="60">
        <f t="shared" ref="I16" si="10">SUM(G16:H16)</f>
        <v>52.14</v>
      </c>
      <c r="J16" s="61">
        <f t="shared" ref="J16" si="11">$I$11/I16*100</f>
        <v>93.843498273878026</v>
      </c>
      <c r="K16" s="29"/>
      <c r="L16" s="24"/>
      <c r="M16" s="22"/>
      <c r="N16" s="24"/>
      <c r="O16" s="24"/>
      <c r="P16" s="24"/>
      <c r="Q16" s="24"/>
      <c r="R16" s="24"/>
    </row>
    <row r="17" spans="1:256" s="25" customFormat="1" ht="15" customHeight="1" x14ac:dyDescent="0.2">
      <c r="A17" s="58">
        <v>7</v>
      </c>
      <c r="B17" s="59" t="s">
        <v>46</v>
      </c>
      <c r="C17" s="60">
        <v>26.18</v>
      </c>
      <c r="D17" s="60">
        <v>27.57</v>
      </c>
      <c r="E17" s="60">
        <v>26.87</v>
      </c>
      <c r="F17" s="60">
        <v>27.18</v>
      </c>
      <c r="G17" s="60">
        <f t="shared" ref="G17" si="12">SMALL(C17:F17,1)</f>
        <v>26.18</v>
      </c>
      <c r="H17" s="60">
        <f t="shared" ref="H17" si="13">SMALL(C17:F17,2)</f>
        <v>26.87</v>
      </c>
      <c r="I17" s="60">
        <f t="shared" ref="I17" si="14">SUM(G17:H17)</f>
        <v>53.05</v>
      </c>
      <c r="J17" s="61">
        <f t="shared" ref="J17" si="15">$I$11/I17*100</f>
        <v>92.233741753063143</v>
      </c>
      <c r="K17" s="29"/>
      <c r="L17" s="24"/>
      <c r="M17" s="22"/>
      <c r="N17" s="24"/>
      <c r="O17" s="24"/>
      <c r="P17" s="24"/>
      <c r="Q17" s="24"/>
      <c r="R17" s="24"/>
    </row>
    <row r="18" spans="1:256" s="25" customFormat="1" ht="15" customHeight="1" x14ac:dyDescent="0.2">
      <c r="A18" s="49">
        <v>8</v>
      </c>
      <c r="B18" s="33" t="s">
        <v>27</v>
      </c>
      <c r="C18" s="44">
        <v>26.87</v>
      </c>
      <c r="D18" s="44">
        <v>27.6</v>
      </c>
      <c r="E18" s="44"/>
      <c r="F18" s="44"/>
      <c r="G18" s="44">
        <f t="shared" si="0"/>
        <v>26.87</v>
      </c>
      <c r="H18" s="44">
        <f t="shared" si="1"/>
        <v>27.6</v>
      </c>
      <c r="I18" s="44">
        <f t="shared" si="2"/>
        <v>54.47</v>
      </c>
      <c r="J18" s="55">
        <f t="shared" si="3"/>
        <v>89.829263814943999</v>
      </c>
      <c r="K18" s="29"/>
      <c r="L18" s="24"/>
      <c r="M18" s="22"/>
      <c r="N18" s="24"/>
      <c r="O18" s="24"/>
      <c r="P18" s="24"/>
      <c r="Q18" s="24"/>
      <c r="R18" s="24"/>
    </row>
    <row r="19" spans="1:256" s="25" customFormat="1" ht="15" customHeight="1" thickBot="1" x14ac:dyDescent="0.25">
      <c r="A19" s="50">
        <v>9</v>
      </c>
      <c r="B19" s="65" t="s">
        <v>50</v>
      </c>
      <c r="C19" s="56">
        <v>28.25</v>
      </c>
      <c r="D19" s="56">
        <v>28.96</v>
      </c>
      <c r="E19" s="56">
        <v>28.51</v>
      </c>
      <c r="F19" s="56"/>
      <c r="G19" s="56">
        <f>SMALL(C19:F19,1)</f>
        <v>28.25</v>
      </c>
      <c r="H19" s="56">
        <f>SMALL(C19:F19,2)</f>
        <v>28.51</v>
      </c>
      <c r="I19" s="56">
        <f>SUM(G19:H19)</f>
        <v>56.760000000000005</v>
      </c>
      <c r="J19" s="57">
        <f>$I$11/I19*100</f>
        <v>86.20507399577167</v>
      </c>
      <c r="K19" s="29"/>
      <c r="L19" s="24"/>
      <c r="M19" s="22"/>
      <c r="N19" s="24"/>
      <c r="O19" s="24"/>
      <c r="P19" s="24"/>
      <c r="Q19" s="24"/>
      <c r="R19" s="24"/>
    </row>
    <row r="20" spans="1:256" s="25" customFormat="1" ht="15" customHeight="1" x14ac:dyDescent="0.2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24"/>
      <c r="L20" s="24"/>
      <c r="M20" s="24"/>
      <c r="N20" s="24"/>
      <c r="O20" s="24"/>
      <c r="P20" s="24"/>
      <c r="Q20" s="24"/>
      <c r="R20" s="24"/>
    </row>
    <row r="21" spans="1:256" s="25" customFormat="1" ht="15" customHeight="1" x14ac:dyDescent="0.2">
      <c r="A21" s="23"/>
      <c r="B21" s="21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24"/>
      <c r="N21" s="24"/>
      <c r="O21" s="24"/>
      <c r="P21" s="24"/>
      <c r="Q21" s="24"/>
      <c r="R21" s="24"/>
    </row>
    <row r="22" spans="1:256" ht="12.75" customHeight="1" x14ac:dyDescent="0.2">
      <c r="A22" s="4"/>
      <c r="B22" s="4"/>
      <c r="C22" s="5"/>
      <c r="D22" s="5"/>
      <c r="E22" s="5"/>
      <c r="F22" s="5"/>
      <c r="G22" s="5"/>
      <c r="H22" s="5"/>
      <c r="I22" s="5"/>
      <c r="J22" s="6"/>
      <c r="K22" s="1"/>
      <c r="L22" s="1"/>
      <c r="M22" s="1"/>
      <c r="N22" s="1"/>
      <c r="O22" s="1"/>
      <c r="P22" s="1"/>
      <c r="Q22" s="1"/>
      <c r="R22" s="1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 x14ac:dyDescent="0.2">
      <c r="A23" s="2" t="s">
        <v>15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/>
      <c r="R23" s="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x14ac:dyDescent="0.2">
      <c r="A24" s="4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/>
      <c r="R24" s="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2" t="s">
        <v>16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showGridLines="0" workbookViewId="0">
      <selection activeCell="C31" sqref="C31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9" width="10.7109375" style="8" customWidth="1"/>
    <col min="10" max="255" width="8.85546875" style="8" customWidth="1"/>
  </cols>
  <sheetData>
    <row r="1" spans="1:25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x14ac:dyDescent="0.2">
      <c r="A7" s="2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2.75" customHeight="1" x14ac:dyDescent="0.2">
      <c r="A8" s="2" t="s">
        <v>0</v>
      </c>
      <c r="B8" s="3">
        <v>44595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1"/>
      <c r="K9" s="1"/>
      <c r="L9" s="1"/>
      <c r="M9" s="1"/>
      <c r="N9" s="1"/>
      <c r="O9" s="1"/>
      <c r="P9" s="1"/>
      <c r="Q9" s="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6</v>
      </c>
      <c r="G10" s="73" t="s">
        <v>7</v>
      </c>
      <c r="H10" s="73" t="s">
        <v>8</v>
      </c>
      <c r="I10" s="42" t="s">
        <v>9</v>
      </c>
      <c r="J10" s="28"/>
      <c r="K10" s="1"/>
      <c r="L10" s="1"/>
      <c r="M10" s="1"/>
      <c r="N10" s="1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5" customFormat="1" ht="15" customHeight="1" x14ac:dyDescent="0.2">
      <c r="A11" s="48">
        <v>1</v>
      </c>
      <c r="B11" s="35" t="s">
        <v>12</v>
      </c>
      <c r="C11" s="53">
        <v>35.119999999999997</v>
      </c>
      <c r="D11" s="53">
        <v>34.97</v>
      </c>
      <c r="E11" s="53">
        <v>35.33</v>
      </c>
      <c r="F11" s="53">
        <f t="shared" ref="F11:F13" si="0">SMALL(C11:E11,1)</f>
        <v>34.97</v>
      </c>
      <c r="G11" s="53">
        <f t="shared" ref="G11" si="1">SMALL(B11:E11,2)</f>
        <v>35.119999999999997</v>
      </c>
      <c r="H11" s="53">
        <f t="shared" ref="H11" si="2">SUM(F11:G11)</f>
        <v>70.09</v>
      </c>
      <c r="I11" s="54">
        <v>100</v>
      </c>
      <c r="J11" s="29"/>
      <c r="K11" s="24"/>
      <c r="L11" s="24"/>
      <c r="M11" s="24"/>
      <c r="N11" s="24"/>
      <c r="O11" s="24"/>
      <c r="P11" s="24"/>
      <c r="Q11" s="24"/>
    </row>
    <row r="12" spans="1:255" s="25" customFormat="1" ht="15" customHeight="1" x14ac:dyDescent="0.2">
      <c r="A12" s="49">
        <v>2</v>
      </c>
      <c r="B12" s="33" t="s">
        <v>30</v>
      </c>
      <c r="C12" s="44">
        <v>35.36</v>
      </c>
      <c r="D12" s="44">
        <v>35.39</v>
      </c>
      <c r="E12" s="44">
        <v>34.869999999999997</v>
      </c>
      <c r="F12" s="44">
        <f t="shared" si="0"/>
        <v>34.869999999999997</v>
      </c>
      <c r="G12" s="44">
        <f>SMALL(B12:E12,2)</f>
        <v>35.36</v>
      </c>
      <c r="H12" s="44">
        <f t="shared" ref="H12:H20" si="3">SUM(F12:G12)</f>
        <v>70.22999999999999</v>
      </c>
      <c r="I12" s="55">
        <f>$H$11/H12*100</f>
        <v>99.800654990744718</v>
      </c>
      <c r="J12" s="29"/>
      <c r="K12" s="24"/>
      <c r="L12" s="24"/>
      <c r="M12" s="24"/>
      <c r="N12" s="24"/>
      <c r="O12" s="24"/>
      <c r="P12" s="24"/>
      <c r="Q12" s="24"/>
    </row>
    <row r="13" spans="1:255" s="25" customFormat="1" ht="15" customHeight="1" x14ac:dyDescent="0.2">
      <c r="A13" s="49">
        <v>3</v>
      </c>
      <c r="B13" s="33" t="s">
        <v>11</v>
      </c>
      <c r="C13" s="44">
        <v>35.51</v>
      </c>
      <c r="D13" s="44">
        <v>36.479999999999997</v>
      </c>
      <c r="E13" s="44">
        <v>36.15</v>
      </c>
      <c r="F13" s="44">
        <f t="shared" si="0"/>
        <v>35.51</v>
      </c>
      <c r="G13" s="44">
        <f t="shared" ref="G13" si="4">SMALL(B13:E13,2)</f>
        <v>36.15</v>
      </c>
      <c r="H13" s="44">
        <f t="shared" ref="H13" si="5">SUM(F13:G13)</f>
        <v>71.66</v>
      </c>
      <c r="I13" s="55">
        <f t="shared" ref="I13" si="6">$H$11/H13*100</f>
        <v>97.809098520792631</v>
      </c>
      <c r="J13" s="29"/>
      <c r="K13" s="24"/>
      <c r="L13" s="24"/>
      <c r="M13" s="24"/>
      <c r="N13" s="24"/>
      <c r="O13" s="24"/>
      <c r="P13" s="24"/>
      <c r="Q13" s="24"/>
    </row>
    <row r="14" spans="1:255" s="25" customFormat="1" ht="15" customHeight="1" x14ac:dyDescent="0.2">
      <c r="A14" s="49">
        <v>4</v>
      </c>
      <c r="B14" s="33" t="s">
        <v>18</v>
      </c>
      <c r="C14" s="44">
        <v>36.869999999999997</v>
      </c>
      <c r="D14" s="44">
        <v>36.840000000000003</v>
      </c>
      <c r="E14" s="44">
        <v>37.840000000000003</v>
      </c>
      <c r="F14" s="44">
        <f t="shared" ref="F14:F19" si="7">SMALL(C14:E14,1)</f>
        <v>36.840000000000003</v>
      </c>
      <c r="G14" s="44">
        <f t="shared" ref="G14:G20" si="8">SMALL(B14:E14,2)</f>
        <v>36.869999999999997</v>
      </c>
      <c r="H14" s="44">
        <f t="shared" si="3"/>
        <v>73.710000000000008</v>
      </c>
      <c r="I14" s="55">
        <f t="shared" ref="I14:I20" si="9">$H$11/H14*100</f>
        <v>95.088861755528427</v>
      </c>
      <c r="J14" s="29"/>
      <c r="K14" s="24"/>
      <c r="L14" s="24"/>
      <c r="M14" s="24"/>
      <c r="N14" s="24"/>
      <c r="O14" s="24"/>
      <c r="P14" s="24"/>
      <c r="Q14" s="24"/>
    </row>
    <row r="15" spans="1:255" s="25" customFormat="1" ht="15" customHeight="1" x14ac:dyDescent="0.2">
      <c r="A15" s="49">
        <v>5</v>
      </c>
      <c r="B15" s="33" t="s">
        <v>14</v>
      </c>
      <c r="C15" s="44">
        <v>36.81</v>
      </c>
      <c r="D15" s="44">
        <v>37.090000000000003</v>
      </c>
      <c r="E15" s="44">
        <v>37.090000000000003</v>
      </c>
      <c r="F15" s="44">
        <f t="shared" si="7"/>
        <v>36.81</v>
      </c>
      <c r="G15" s="44">
        <f t="shared" si="8"/>
        <v>37.090000000000003</v>
      </c>
      <c r="H15" s="44">
        <f t="shared" si="3"/>
        <v>73.900000000000006</v>
      </c>
      <c r="I15" s="55">
        <f t="shared" si="9"/>
        <v>94.844384303112307</v>
      </c>
      <c r="J15" s="29"/>
      <c r="K15" s="24"/>
      <c r="L15" s="24"/>
      <c r="M15" s="24"/>
      <c r="N15" s="24"/>
      <c r="O15" s="24"/>
      <c r="P15" s="24"/>
      <c r="Q15" s="24"/>
    </row>
    <row r="16" spans="1:255" s="25" customFormat="1" ht="15" customHeight="1" x14ac:dyDescent="0.2">
      <c r="A16" s="49">
        <v>6</v>
      </c>
      <c r="B16" s="33" t="s">
        <v>46</v>
      </c>
      <c r="C16" s="44">
        <v>37.979999999999997</v>
      </c>
      <c r="D16" s="44">
        <v>37.270000000000003</v>
      </c>
      <c r="E16" s="44">
        <v>37.39</v>
      </c>
      <c r="F16" s="44">
        <f t="shared" si="7"/>
        <v>37.270000000000003</v>
      </c>
      <c r="G16" s="44">
        <f t="shared" ref="G16:G19" si="10">SMALL(B16:E16,2)</f>
        <v>37.39</v>
      </c>
      <c r="H16" s="44">
        <f t="shared" ref="H16:H19" si="11">SUM(F16:G16)</f>
        <v>74.66</v>
      </c>
      <c r="I16" s="55">
        <f t="shared" ref="I16:I19" si="12">$H$11/H16*100</f>
        <v>93.878917760514341</v>
      </c>
      <c r="J16" s="29"/>
      <c r="K16" s="24"/>
      <c r="L16" s="24"/>
      <c r="M16" s="24"/>
      <c r="N16" s="24"/>
      <c r="O16" s="24"/>
      <c r="P16" s="24"/>
      <c r="Q16" s="24"/>
    </row>
    <row r="17" spans="1:255" s="25" customFormat="1" ht="15" customHeight="1" x14ac:dyDescent="0.2">
      <c r="A17" s="49">
        <v>7</v>
      </c>
      <c r="B17" s="33" t="s">
        <v>27</v>
      </c>
      <c r="C17" s="44">
        <v>38</v>
      </c>
      <c r="D17" s="44">
        <v>39.51</v>
      </c>
      <c r="E17" s="44">
        <v>38.799999999999997</v>
      </c>
      <c r="F17" s="44">
        <f t="shared" si="7"/>
        <v>38</v>
      </c>
      <c r="G17" s="44">
        <f t="shared" si="10"/>
        <v>38.799999999999997</v>
      </c>
      <c r="H17" s="44">
        <f t="shared" si="11"/>
        <v>76.8</v>
      </c>
      <c r="I17" s="55">
        <f t="shared" si="12"/>
        <v>91.263020833333343</v>
      </c>
      <c r="J17" s="29"/>
      <c r="K17" s="24"/>
      <c r="L17" s="24"/>
      <c r="M17" s="24"/>
      <c r="N17" s="24"/>
      <c r="O17" s="24"/>
      <c r="P17" s="24"/>
      <c r="Q17" s="24"/>
    </row>
    <row r="18" spans="1:255" s="25" customFormat="1" ht="15" customHeight="1" x14ac:dyDescent="0.2">
      <c r="A18" s="49">
        <v>8</v>
      </c>
      <c r="B18" s="33" t="s">
        <v>47</v>
      </c>
      <c r="C18" s="44">
        <v>39.479999999999997</v>
      </c>
      <c r="D18" s="44">
        <v>38.630000000000003</v>
      </c>
      <c r="E18" s="44">
        <v>38.81</v>
      </c>
      <c r="F18" s="44">
        <f t="shared" si="7"/>
        <v>38.630000000000003</v>
      </c>
      <c r="G18" s="44">
        <f t="shared" si="10"/>
        <v>38.81</v>
      </c>
      <c r="H18" s="44">
        <f t="shared" si="11"/>
        <v>77.44</v>
      </c>
      <c r="I18" s="55">
        <f t="shared" si="12"/>
        <v>90.508780991735549</v>
      </c>
      <c r="J18" s="29"/>
      <c r="K18" s="24"/>
      <c r="L18" s="24"/>
      <c r="M18" s="24"/>
      <c r="N18" s="24"/>
      <c r="O18" s="24"/>
      <c r="P18" s="24"/>
      <c r="Q18" s="24"/>
    </row>
    <row r="19" spans="1:255" s="25" customFormat="1" ht="15" customHeight="1" x14ac:dyDescent="0.2">
      <c r="A19" s="49">
        <v>9</v>
      </c>
      <c r="B19" s="33" t="s">
        <v>43</v>
      </c>
      <c r="C19" s="44">
        <v>39</v>
      </c>
      <c r="D19" s="44">
        <v>39.869999999999997</v>
      </c>
      <c r="E19" s="44">
        <v>39.9</v>
      </c>
      <c r="F19" s="44">
        <f t="shared" si="7"/>
        <v>39</v>
      </c>
      <c r="G19" s="44">
        <f t="shared" si="10"/>
        <v>39.869999999999997</v>
      </c>
      <c r="H19" s="44">
        <f t="shared" si="11"/>
        <v>78.87</v>
      </c>
      <c r="I19" s="55">
        <f t="shared" si="12"/>
        <v>88.867757068593889</v>
      </c>
      <c r="J19" s="29"/>
      <c r="K19" s="24"/>
      <c r="L19" s="24"/>
      <c r="M19" s="24"/>
      <c r="N19" s="24"/>
      <c r="O19" s="24"/>
      <c r="P19" s="24"/>
      <c r="Q19" s="24"/>
    </row>
    <row r="20" spans="1:255" s="25" customFormat="1" ht="15" customHeight="1" thickBot="1" x14ac:dyDescent="0.25">
      <c r="A20" s="50">
        <v>10</v>
      </c>
      <c r="B20" s="81" t="s">
        <v>26</v>
      </c>
      <c r="C20" s="56">
        <v>39.71</v>
      </c>
      <c r="D20" s="56">
        <v>40.18</v>
      </c>
      <c r="E20" s="56">
        <v>40.630000000000003</v>
      </c>
      <c r="F20" s="56">
        <f t="shared" ref="F20" si="13">SMALL(C20:E20,1)</f>
        <v>39.71</v>
      </c>
      <c r="G20" s="56">
        <f t="shared" si="8"/>
        <v>40.18</v>
      </c>
      <c r="H20" s="56">
        <f t="shared" si="3"/>
        <v>79.89</v>
      </c>
      <c r="I20" s="57">
        <f t="shared" si="9"/>
        <v>87.733133057954689</v>
      </c>
      <c r="J20" s="29"/>
      <c r="K20" s="24"/>
      <c r="L20" s="24"/>
      <c r="M20" s="24"/>
      <c r="N20" s="24"/>
      <c r="O20" s="24"/>
      <c r="P20" s="24"/>
      <c r="Q20" s="24"/>
    </row>
    <row r="21" spans="1:255" ht="12.75" customHeight="1" x14ac:dyDescent="0.2">
      <c r="A21" s="37"/>
      <c r="B21" s="37"/>
      <c r="C21" s="74"/>
      <c r="D21" s="74"/>
      <c r="E21" s="74"/>
      <c r="F21" s="74"/>
      <c r="G21" s="74"/>
      <c r="H21" s="74"/>
      <c r="I21" s="75"/>
      <c r="J21" s="1"/>
      <c r="K21" s="1"/>
      <c r="L21" s="1"/>
      <c r="M21" s="1"/>
      <c r="N21" s="1"/>
      <c r="O21" s="1"/>
      <c r="P21" s="1"/>
      <c r="Q21" s="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 x14ac:dyDescent="0.2">
      <c r="A22" s="2" t="s">
        <v>42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 x14ac:dyDescent="0.2">
      <c r="A23" s="4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 x14ac:dyDescent="0.2">
      <c r="A24" s="2" t="s">
        <v>16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activeCell="L15" sqref="L15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10" width="10.7109375" style="8" customWidth="1"/>
    <col min="11" max="256" width="8.85546875" style="8" customWidth="1"/>
  </cols>
  <sheetData>
    <row r="1" spans="1:25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2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2" t="s">
        <v>19</v>
      </c>
      <c r="B8" s="3">
        <v>44616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  <c r="P9" s="1"/>
      <c r="Q9" s="1"/>
      <c r="R9" s="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2" t="s">
        <v>9</v>
      </c>
      <c r="K10" s="28"/>
      <c r="L10" s="1"/>
      <c r="M10" s="1"/>
      <c r="N10" s="1"/>
      <c r="O10" s="1"/>
      <c r="P10" s="1"/>
      <c r="Q10" s="1"/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5" customFormat="1" ht="15" customHeight="1" x14ac:dyDescent="0.2">
      <c r="A11" s="48">
        <v>1</v>
      </c>
      <c r="B11" s="71" t="s">
        <v>12</v>
      </c>
      <c r="C11" s="53">
        <v>45.96</v>
      </c>
      <c r="D11" s="53">
        <v>45.69</v>
      </c>
      <c r="E11" s="53">
        <v>46.36</v>
      </c>
      <c r="F11" s="53">
        <v>46.08</v>
      </c>
      <c r="G11" s="53">
        <f t="shared" ref="G11:G13" si="0">SMALL(C11:F11,1)</f>
        <v>45.69</v>
      </c>
      <c r="H11" s="53">
        <f t="shared" ref="H11:H13" si="1">SMALL(C11:F11,2)</f>
        <v>45.96</v>
      </c>
      <c r="I11" s="53">
        <f t="shared" ref="I11:I13" si="2">SUM(G11:H11)</f>
        <v>91.65</v>
      </c>
      <c r="J11" s="54">
        <v>100</v>
      </c>
      <c r="K11" s="29"/>
      <c r="L11" s="24"/>
      <c r="M11" s="24"/>
      <c r="N11" s="24"/>
      <c r="O11" s="24"/>
      <c r="P11" s="24"/>
      <c r="Q11" s="24"/>
      <c r="R11" s="24"/>
    </row>
    <row r="12" spans="1:256" s="25" customFormat="1" ht="15" customHeight="1" x14ac:dyDescent="0.2">
      <c r="A12" s="58">
        <v>2</v>
      </c>
      <c r="B12" s="83" t="s">
        <v>30</v>
      </c>
      <c r="C12" s="60">
        <v>45.33</v>
      </c>
      <c r="D12" s="60">
        <v>47.21</v>
      </c>
      <c r="E12" s="60">
        <v>46.54</v>
      </c>
      <c r="F12" s="60">
        <v>47.27</v>
      </c>
      <c r="G12" s="60">
        <f t="shared" si="0"/>
        <v>45.33</v>
      </c>
      <c r="H12" s="60">
        <f t="shared" si="1"/>
        <v>46.54</v>
      </c>
      <c r="I12" s="60">
        <f t="shared" si="2"/>
        <v>91.87</v>
      </c>
      <c r="J12" s="61">
        <f t="shared" ref="J12" si="3">$I$11/I12*100</f>
        <v>99.760531185370638</v>
      </c>
      <c r="K12" s="29"/>
      <c r="L12" s="24"/>
      <c r="M12" s="24"/>
      <c r="N12" s="24"/>
      <c r="O12" s="24"/>
      <c r="P12" s="24"/>
      <c r="Q12" s="24"/>
      <c r="R12" s="24"/>
    </row>
    <row r="13" spans="1:256" s="25" customFormat="1" ht="15" customHeight="1" x14ac:dyDescent="0.2">
      <c r="A13" s="49">
        <v>3</v>
      </c>
      <c r="B13" s="72" t="s">
        <v>11</v>
      </c>
      <c r="C13" s="44">
        <v>47.84</v>
      </c>
      <c r="D13" s="44">
        <v>48.18</v>
      </c>
      <c r="E13" s="44">
        <v>48.78</v>
      </c>
      <c r="F13" s="44">
        <v>49.3</v>
      </c>
      <c r="G13" s="44">
        <f t="shared" si="0"/>
        <v>47.84</v>
      </c>
      <c r="H13" s="44">
        <f t="shared" si="1"/>
        <v>48.18</v>
      </c>
      <c r="I13" s="44">
        <f t="shared" si="2"/>
        <v>96.02000000000001</v>
      </c>
      <c r="J13" s="55">
        <f t="shared" ref="J13:J20" si="4">$I$11/I13*100</f>
        <v>95.448864819829197</v>
      </c>
      <c r="K13" s="29"/>
      <c r="L13" s="24"/>
      <c r="M13" s="24"/>
      <c r="N13" s="24"/>
      <c r="O13" s="24"/>
      <c r="P13" s="24"/>
      <c r="Q13" s="24"/>
      <c r="R13" s="24"/>
    </row>
    <row r="14" spans="1:256" s="25" customFormat="1" ht="15" customHeight="1" x14ac:dyDescent="0.2">
      <c r="A14" s="49">
        <v>4</v>
      </c>
      <c r="B14" s="72" t="s">
        <v>46</v>
      </c>
      <c r="C14" s="44">
        <v>50.63</v>
      </c>
      <c r="D14" s="44">
        <v>51.08</v>
      </c>
      <c r="E14" s="44">
        <v>51.39</v>
      </c>
      <c r="F14" s="44">
        <v>53.89</v>
      </c>
      <c r="G14" s="44">
        <f>SMALL(C14:F14,1)</f>
        <v>50.63</v>
      </c>
      <c r="H14" s="44">
        <f>SMALL(C14:F14,2)</f>
        <v>51.08</v>
      </c>
      <c r="I14" s="44">
        <f>SUM(G14:H14)</f>
        <v>101.71000000000001</v>
      </c>
      <c r="J14" s="55">
        <f t="shared" ref="J14:J17" si="5">$I$11/I14*100</f>
        <v>90.109133811817912</v>
      </c>
      <c r="K14" s="29"/>
      <c r="L14" s="24"/>
      <c r="M14" s="24"/>
      <c r="N14" s="24"/>
      <c r="O14" s="24"/>
      <c r="P14" s="24"/>
      <c r="Q14" s="24"/>
      <c r="R14" s="24"/>
    </row>
    <row r="15" spans="1:256" s="25" customFormat="1" ht="15" customHeight="1" x14ac:dyDescent="0.2">
      <c r="A15" s="49">
        <v>5</v>
      </c>
      <c r="B15" s="72" t="s">
        <v>18</v>
      </c>
      <c r="C15" s="44">
        <v>51.36</v>
      </c>
      <c r="D15" s="44">
        <v>51.57</v>
      </c>
      <c r="E15" s="44">
        <v>51.42</v>
      </c>
      <c r="F15" s="44">
        <v>51.72</v>
      </c>
      <c r="G15" s="44">
        <f t="shared" ref="G15" si="6">SMALL(C15:F15,1)</f>
        <v>51.36</v>
      </c>
      <c r="H15" s="44">
        <f t="shared" ref="H15" si="7">SMALL(C15:F15,2)</f>
        <v>51.42</v>
      </c>
      <c r="I15" s="44">
        <f t="shared" ref="I15" si="8">SUM(G15:H15)</f>
        <v>102.78</v>
      </c>
      <c r="J15" s="55">
        <f t="shared" si="5"/>
        <v>89.171044950379454</v>
      </c>
      <c r="K15" s="29"/>
      <c r="L15" s="24"/>
      <c r="M15" s="24"/>
      <c r="N15" s="24"/>
      <c r="O15" s="24"/>
      <c r="P15" s="24"/>
      <c r="Q15" s="24"/>
      <c r="R15" s="24"/>
    </row>
    <row r="16" spans="1:256" s="25" customFormat="1" ht="15" customHeight="1" x14ac:dyDescent="0.2">
      <c r="A16" s="49">
        <v>6</v>
      </c>
      <c r="B16" s="72" t="s">
        <v>51</v>
      </c>
      <c r="C16" s="44">
        <v>51.84</v>
      </c>
      <c r="D16" s="44">
        <v>52.36</v>
      </c>
      <c r="E16" s="44">
        <v>52.21</v>
      </c>
      <c r="F16" s="44">
        <v>53.33</v>
      </c>
      <c r="G16" s="44">
        <f>SMALL(C16:F16,1)</f>
        <v>51.84</v>
      </c>
      <c r="H16" s="44">
        <f>SMALL(C16:F16,2)</f>
        <v>52.21</v>
      </c>
      <c r="I16" s="44">
        <f>SUM(G16:H16)</f>
        <v>104.05000000000001</v>
      </c>
      <c r="J16" s="55">
        <f t="shared" si="5"/>
        <v>88.082652570879389</v>
      </c>
      <c r="K16" s="29"/>
      <c r="L16" s="24"/>
      <c r="M16" s="24"/>
      <c r="N16" s="24"/>
      <c r="O16" s="24"/>
      <c r="P16" s="24"/>
      <c r="Q16" s="24"/>
      <c r="R16" s="24"/>
    </row>
    <row r="17" spans="1:256" s="25" customFormat="1" ht="15" customHeight="1" x14ac:dyDescent="0.2">
      <c r="A17" s="49">
        <v>7</v>
      </c>
      <c r="B17" s="72" t="s">
        <v>35</v>
      </c>
      <c r="C17" s="44">
        <v>54.15</v>
      </c>
      <c r="D17" s="44">
        <v>54.18</v>
      </c>
      <c r="E17" s="44">
        <v>56.6</v>
      </c>
      <c r="F17" s="44"/>
      <c r="G17" s="44">
        <f t="shared" ref="G17" si="9">SMALL(C17:F17,1)</f>
        <v>54.15</v>
      </c>
      <c r="H17" s="44">
        <f t="shared" ref="H17" si="10">SMALL(C17:F17,2)</f>
        <v>54.18</v>
      </c>
      <c r="I17" s="44">
        <f t="shared" ref="I17" si="11">SUM(G17:H17)</f>
        <v>108.33</v>
      </c>
      <c r="J17" s="55">
        <f t="shared" si="5"/>
        <v>84.602603157020212</v>
      </c>
      <c r="K17" s="29"/>
      <c r="L17" s="24"/>
      <c r="M17" s="24"/>
      <c r="N17" s="24"/>
      <c r="O17" s="24"/>
      <c r="P17" s="24"/>
      <c r="Q17" s="24"/>
      <c r="R17" s="24"/>
    </row>
    <row r="18" spans="1:256" s="25" customFormat="1" ht="15" customHeight="1" x14ac:dyDescent="0.2">
      <c r="A18" s="49">
        <v>8</v>
      </c>
      <c r="B18" s="72" t="s">
        <v>49</v>
      </c>
      <c r="C18" s="44">
        <v>56.39</v>
      </c>
      <c r="D18" s="44">
        <v>56.87</v>
      </c>
      <c r="E18" s="44">
        <v>57.63</v>
      </c>
      <c r="F18" s="44">
        <v>56.12</v>
      </c>
      <c r="G18" s="44">
        <f>SMALL(C18:F18,1)</f>
        <v>56.12</v>
      </c>
      <c r="H18" s="44">
        <f>SMALL(C18:F18,2)</f>
        <v>56.39</v>
      </c>
      <c r="I18" s="44">
        <f>SUM(G18:H18)</f>
        <v>112.50999999999999</v>
      </c>
      <c r="J18" s="55">
        <f t="shared" ref="J18:J19" si="12">$I$11/I18*100</f>
        <v>81.459425828815228</v>
      </c>
      <c r="K18" s="29"/>
      <c r="L18" s="24"/>
      <c r="M18" s="24"/>
      <c r="N18" s="24"/>
      <c r="O18" s="24"/>
      <c r="P18" s="24"/>
      <c r="Q18" s="24"/>
      <c r="R18" s="24"/>
    </row>
    <row r="19" spans="1:256" s="25" customFormat="1" ht="15" customHeight="1" x14ac:dyDescent="0.2">
      <c r="A19" s="49">
        <v>9</v>
      </c>
      <c r="B19" s="72" t="s">
        <v>26</v>
      </c>
      <c r="C19" s="44">
        <v>58</v>
      </c>
      <c r="D19" s="44">
        <v>57.63</v>
      </c>
      <c r="E19" s="44">
        <v>59.02</v>
      </c>
      <c r="F19" s="44">
        <v>58.03</v>
      </c>
      <c r="G19" s="44">
        <f t="shared" ref="G19" si="13">SMALL(C19:F19,1)</f>
        <v>57.63</v>
      </c>
      <c r="H19" s="44">
        <f t="shared" ref="H19" si="14">SMALL(C19:F19,2)</f>
        <v>58</v>
      </c>
      <c r="I19" s="44">
        <f t="shared" ref="I19" si="15">SUM(G19:H19)</f>
        <v>115.63</v>
      </c>
      <c r="J19" s="55">
        <f t="shared" si="12"/>
        <v>79.261437343250023</v>
      </c>
      <c r="K19" s="29"/>
      <c r="L19" s="24"/>
      <c r="M19" s="24"/>
      <c r="N19" s="24"/>
      <c r="O19" s="24"/>
      <c r="P19" s="24"/>
      <c r="Q19" s="24"/>
      <c r="R19" s="24"/>
    </row>
    <row r="20" spans="1:256" s="25" customFormat="1" ht="15" customHeight="1" thickBot="1" x14ac:dyDescent="0.25">
      <c r="A20" s="50">
        <v>10</v>
      </c>
      <c r="B20" s="84" t="s">
        <v>47</v>
      </c>
      <c r="C20" s="56">
        <v>58.18</v>
      </c>
      <c r="D20" s="56">
        <v>57.9</v>
      </c>
      <c r="E20" s="56">
        <v>59.06</v>
      </c>
      <c r="F20" s="56">
        <v>59.99</v>
      </c>
      <c r="G20" s="56">
        <f t="shared" ref="G20" si="16">SMALL(C20:F20,1)</f>
        <v>57.9</v>
      </c>
      <c r="H20" s="56">
        <f t="shared" ref="H20" si="17">SMALL(C20:F20,2)</f>
        <v>58.18</v>
      </c>
      <c r="I20" s="56">
        <f t="shared" ref="I20" si="18">SUM(G20:H20)</f>
        <v>116.08</v>
      </c>
      <c r="J20" s="57">
        <f t="shared" si="4"/>
        <v>78.954169538249488</v>
      </c>
      <c r="K20" s="29"/>
      <c r="L20" s="24"/>
      <c r="M20" s="24"/>
      <c r="N20" s="24"/>
      <c r="O20" s="24"/>
      <c r="P20" s="24"/>
      <c r="Q20" s="24"/>
      <c r="R20" s="24"/>
    </row>
    <row r="21" spans="1:256" s="25" customFormat="1" ht="15" customHeight="1" x14ac:dyDescent="0.2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24"/>
      <c r="L21" s="24"/>
      <c r="M21" s="24"/>
      <c r="N21" s="24"/>
      <c r="O21" s="24"/>
      <c r="P21" s="24"/>
      <c r="Q21" s="24"/>
      <c r="R21" s="24"/>
    </row>
    <row r="22" spans="1:256" s="25" customFormat="1" ht="15" customHeight="1" x14ac:dyDescent="0.2">
      <c r="A22" s="23"/>
      <c r="B22" s="21"/>
      <c r="C22" s="22"/>
      <c r="D22" s="22"/>
      <c r="E22" s="22"/>
      <c r="F22" s="22"/>
      <c r="G22" s="22"/>
      <c r="H22" s="22"/>
      <c r="I22" s="22"/>
      <c r="J22" s="22"/>
      <c r="K22" s="24"/>
      <c r="L22" s="24"/>
      <c r="M22" s="24"/>
      <c r="N22" s="24"/>
      <c r="O22" s="24"/>
      <c r="P22" s="24"/>
      <c r="Q22" s="24"/>
      <c r="R22" s="24"/>
    </row>
    <row r="23" spans="1:256" ht="12.75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6"/>
      <c r="K23" s="1"/>
      <c r="L23" s="1"/>
      <c r="M23" s="1"/>
      <c r="N23" s="1"/>
      <c r="O23" s="1"/>
      <c r="P23" s="1"/>
      <c r="Q23" s="1"/>
      <c r="R23" s="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x14ac:dyDescent="0.2">
      <c r="A24" s="2" t="s">
        <v>15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/>
      <c r="R24" s="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4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5"/>
      <c r="R25" s="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 x14ac:dyDescent="0.2">
      <c r="A26" s="2" t="s">
        <v>16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workbookViewId="0">
      <selection activeCell="B8" sqref="B8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10" width="10.7109375" style="8" customWidth="1"/>
    <col min="11" max="256" width="8.85546875" style="8" customWidth="1"/>
  </cols>
  <sheetData>
    <row r="1" spans="1:25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2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2" t="s">
        <v>20</v>
      </c>
      <c r="B8" s="3">
        <v>44623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  <c r="P9" s="1"/>
      <c r="Q9" s="1"/>
      <c r="R9" s="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2" t="s">
        <v>9</v>
      </c>
      <c r="K10" s="28"/>
      <c r="L10" s="1"/>
      <c r="M10" s="1"/>
      <c r="N10" s="1"/>
      <c r="O10" s="1"/>
      <c r="P10" s="1"/>
      <c r="Q10" s="1"/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5" customFormat="1" ht="15" customHeight="1" x14ac:dyDescent="0.2">
      <c r="A11" s="48">
        <v>1</v>
      </c>
      <c r="B11" s="71" t="s">
        <v>12</v>
      </c>
      <c r="C11" s="53">
        <v>42.36</v>
      </c>
      <c r="D11" s="53">
        <v>42.69</v>
      </c>
      <c r="E11" s="53">
        <v>41.69</v>
      </c>
      <c r="F11" s="53">
        <v>41.45</v>
      </c>
      <c r="G11" s="53">
        <f t="shared" ref="G11:G13" si="0">SMALL(C11:F11,1)</f>
        <v>41.45</v>
      </c>
      <c r="H11" s="53">
        <f t="shared" ref="H11:H13" si="1">SMALL(C11:F11,2)</f>
        <v>41.69</v>
      </c>
      <c r="I11" s="53">
        <f t="shared" ref="I11:I13" si="2">SUM(G11:H11)</f>
        <v>83.14</v>
      </c>
      <c r="J11" s="54">
        <v>100</v>
      </c>
      <c r="K11" s="29"/>
      <c r="L11" s="24"/>
      <c r="M11" s="24"/>
      <c r="N11" s="24"/>
      <c r="O11" s="24"/>
      <c r="P11" s="24"/>
      <c r="Q11" s="24"/>
      <c r="R11" s="24"/>
    </row>
    <row r="12" spans="1:256" s="25" customFormat="1" ht="15" customHeight="1" x14ac:dyDescent="0.2">
      <c r="A12" s="58">
        <v>2</v>
      </c>
      <c r="B12" s="83" t="s">
        <v>30</v>
      </c>
      <c r="C12" s="60">
        <v>41.96</v>
      </c>
      <c r="D12" s="60">
        <v>41.66</v>
      </c>
      <c r="E12" s="60">
        <v>42.45</v>
      </c>
      <c r="F12" s="60">
        <v>42.54</v>
      </c>
      <c r="G12" s="60">
        <f t="shared" si="0"/>
        <v>41.66</v>
      </c>
      <c r="H12" s="60">
        <f t="shared" si="1"/>
        <v>41.96</v>
      </c>
      <c r="I12" s="60">
        <f t="shared" si="2"/>
        <v>83.62</v>
      </c>
      <c r="J12" s="61">
        <f t="shared" ref="J12:J15" si="3">$I$11/I12*100</f>
        <v>99.425974647213579</v>
      </c>
      <c r="K12" s="29"/>
      <c r="L12" s="24"/>
      <c r="M12" s="24"/>
      <c r="N12" s="24"/>
      <c r="O12" s="24"/>
      <c r="P12" s="24"/>
      <c r="Q12" s="24"/>
      <c r="R12" s="24"/>
    </row>
    <row r="13" spans="1:256" s="25" customFormat="1" ht="15" customHeight="1" x14ac:dyDescent="0.2">
      <c r="A13" s="49">
        <v>3</v>
      </c>
      <c r="B13" s="72" t="s">
        <v>11</v>
      </c>
      <c r="C13" s="44">
        <v>44.36</v>
      </c>
      <c r="D13" s="44">
        <v>43.95</v>
      </c>
      <c r="E13" s="44">
        <v>43.3</v>
      </c>
      <c r="F13" s="44">
        <v>43.65</v>
      </c>
      <c r="G13" s="44">
        <f t="shared" si="0"/>
        <v>43.3</v>
      </c>
      <c r="H13" s="44">
        <f t="shared" si="1"/>
        <v>43.65</v>
      </c>
      <c r="I13" s="44">
        <f t="shared" si="2"/>
        <v>86.949999999999989</v>
      </c>
      <c r="J13" s="55">
        <f t="shared" si="3"/>
        <v>95.618171362852223</v>
      </c>
      <c r="K13" s="29"/>
      <c r="L13" s="24"/>
      <c r="M13" s="24"/>
      <c r="N13" s="24"/>
      <c r="O13" s="24"/>
      <c r="P13" s="24"/>
      <c r="Q13" s="24"/>
      <c r="R13" s="24"/>
    </row>
    <row r="14" spans="1:256" s="25" customFormat="1" ht="15" customHeight="1" x14ac:dyDescent="0.2">
      <c r="A14" s="49">
        <v>4</v>
      </c>
      <c r="B14" s="72" t="s">
        <v>18</v>
      </c>
      <c r="C14" s="44">
        <v>43.93</v>
      </c>
      <c r="D14" s="44">
        <v>43.93</v>
      </c>
      <c r="E14" s="44">
        <v>44.27</v>
      </c>
      <c r="F14" s="44"/>
      <c r="G14" s="44">
        <f t="shared" ref="G14" si="4">SMALL(C14:F14,1)</f>
        <v>43.93</v>
      </c>
      <c r="H14" s="44">
        <f t="shared" ref="H14" si="5">SMALL(C14:F14,2)</f>
        <v>43.93</v>
      </c>
      <c r="I14" s="44">
        <f t="shared" ref="I14" si="6">SUM(G14:H14)</f>
        <v>87.86</v>
      </c>
      <c r="J14" s="55">
        <f t="shared" si="3"/>
        <v>94.62781698156158</v>
      </c>
      <c r="K14" s="29"/>
      <c r="L14" s="24"/>
      <c r="M14" s="24"/>
      <c r="N14" s="24"/>
      <c r="O14" s="24"/>
      <c r="P14" s="24"/>
      <c r="Q14" s="24"/>
      <c r="R14" s="24"/>
    </row>
    <row r="15" spans="1:256" s="25" customFormat="1" ht="15" customHeight="1" thickBot="1" x14ac:dyDescent="0.25">
      <c r="A15" s="50">
        <v>5</v>
      </c>
      <c r="B15" s="84" t="s">
        <v>14</v>
      </c>
      <c r="C15" s="56">
        <v>44</v>
      </c>
      <c r="D15" s="56">
        <v>43.95</v>
      </c>
      <c r="E15" s="56"/>
      <c r="F15" s="56"/>
      <c r="G15" s="56">
        <f>SMALL(C15:F15,1)</f>
        <v>43.95</v>
      </c>
      <c r="H15" s="56">
        <f>SMALL(C15:F15,2)</f>
        <v>44</v>
      </c>
      <c r="I15" s="56">
        <f>SUM(G15:H15)</f>
        <v>87.95</v>
      </c>
      <c r="J15" s="57">
        <f t="shared" si="3"/>
        <v>94.530983513359857</v>
      </c>
      <c r="K15" s="29"/>
      <c r="L15" s="24"/>
      <c r="M15" s="24"/>
      <c r="N15" s="24"/>
      <c r="O15" s="24"/>
      <c r="P15" s="24"/>
      <c r="Q15" s="24"/>
      <c r="R15" s="24"/>
    </row>
    <row r="16" spans="1:256" s="25" customFormat="1" ht="15" customHeight="1" x14ac:dyDescent="0.2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24"/>
      <c r="L16" s="24"/>
      <c r="M16" s="24"/>
      <c r="N16" s="24"/>
      <c r="O16" s="24"/>
      <c r="P16" s="24"/>
      <c r="Q16" s="24"/>
      <c r="R16" s="24"/>
    </row>
    <row r="17" spans="1:256" s="25" customFormat="1" ht="15" customHeight="1" x14ac:dyDescent="0.2">
      <c r="A17" s="23"/>
      <c r="B17" s="21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24"/>
      <c r="N17" s="24"/>
      <c r="O17" s="24"/>
      <c r="P17" s="24"/>
      <c r="Q17" s="24"/>
      <c r="R17" s="24"/>
    </row>
    <row r="18" spans="1:256" ht="12.75" customHeight="1" x14ac:dyDescent="0.2">
      <c r="A18" s="4"/>
      <c r="B18" s="4"/>
      <c r="C18" s="5"/>
      <c r="D18" s="5"/>
      <c r="E18" s="5"/>
      <c r="F18" s="5"/>
      <c r="G18" s="5"/>
      <c r="H18" s="5"/>
      <c r="I18" s="5"/>
      <c r="J18" s="6"/>
      <c r="K18" s="1"/>
      <c r="L18" s="1"/>
      <c r="M18" s="1"/>
      <c r="N18" s="1"/>
      <c r="O18" s="1"/>
      <c r="P18" s="1"/>
      <c r="Q18" s="1"/>
      <c r="R18" s="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 x14ac:dyDescent="0.2">
      <c r="A19" s="2" t="s">
        <v>15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  <c r="R19" s="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 x14ac:dyDescent="0.2">
      <c r="A20" s="4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  <c r="R20" s="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 x14ac:dyDescent="0.2">
      <c r="A21" s="2" t="s">
        <v>16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workbookViewId="0">
      <selection activeCell="E21" sqref="E21"/>
    </sheetView>
  </sheetViews>
  <sheetFormatPr defaultColWidth="8.85546875" defaultRowHeight="12.75" customHeight="1" x14ac:dyDescent="0.2"/>
  <cols>
    <col min="1" max="1" width="8.85546875" style="8" customWidth="1"/>
    <col min="2" max="2" width="20.42578125" style="8" customWidth="1"/>
    <col min="3" max="10" width="10.7109375" style="8" customWidth="1"/>
    <col min="11" max="256" width="8.85546875" style="8" customWidth="1"/>
  </cols>
  <sheetData>
    <row r="1" spans="1:25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2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2" t="s">
        <v>21</v>
      </c>
      <c r="B8" s="3">
        <v>44630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  <c r="P9" s="1"/>
      <c r="Q9" s="1"/>
      <c r="R9" s="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0"/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2" t="s">
        <v>9</v>
      </c>
      <c r="K10" s="28"/>
      <c r="L10" s="1"/>
      <c r="M10" s="1"/>
      <c r="N10" s="1"/>
      <c r="O10" s="1"/>
      <c r="P10" s="1"/>
      <c r="Q10" s="1"/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5" customFormat="1" ht="15" customHeight="1" x14ac:dyDescent="0.2">
      <c r="A11" s="48">
        <v>1</v>
      </c>
      <c r="B11" s="35" t="s">
        <v>12</v>
      </c>
      <c r="C11" s="53">
        <v>26.03</v>
      </c>
      <c r="D11" s="53">
        <v>26.6</v>
      </c>
      <c r="E11" s="53">
        <v>26.49</v>
      </c>
      <c r="F11" s="53">
        <v>26.78</v>
      </c>
      <c r="G11" s="53">
        <f t="shared" ref="G11:G15" si="0">SMALL(C11:F11,1)</f>
        <v>26.03</v>
      </c>
      <c r="H11" s="53">
        <f t="shared" ref="H11:H15" si="1">SMALL(C11:F11,2)</f>
        <v>26.49</v>
      </c>
      <c r="I11" s="53">
        <f t="shared" ref="I11:I15" si="2">SUM(G11:H11)</f>
        <v>52.519999999999996</v>
      </c>
      <c r="J11" s="54">
        <v>100</v>
      </c>
      <c r="K11" s="29"/>
      <c r="L11" s="24"/>
      <c r="M11" s="22"/>
      <c r="N11" s="24"/>
      <c r="O11" s="24"/>
      <c r="P11" s="24"/>
      <c r="Q11" s="24"/>
      <c r="R11" s="24"/>
    </row>
    <row r="12" spans="1:256" s="25" customFormat="1" ht="15" customHeight="1" x14ac:dyDescent="0.2">
      <c r="A12" s="58">
        <v>3</v>
      </c>
      <c r="B12" s="59" t="s">
        <v>10</v>
      </c>
      <c r="C12" s="60">
        <v>26.3</v>
      </c>
      <c r="D12" s="60">
        <v>26.3</v>
      </c>
      <c r="E12" s="60"/>
      <c r="F12" s="60"/>
      <c r="G12" s="60">
        <f t="shared" ref="G12" si="3">SMALL(C12:F12,1)</f>
        <v>26.3</v>
      </c>
      <c r="H12" s="60">
        <f t="shared" ref="H12" si="4">SMALL(C12:F12,2)</f>
        <v>26.3</v>
      </c>
      <c r="I12" s="60">
        <f t="shared" ref="I12" si="5">SUM(G12:H12)</f>
        <v>52.6</v>
      </c>
      <c r="J12" s="61">
        <f t="shared" ref="J12" si="6">$I$11/I12*100</f>
        <v>99.847908745247139</v>
      </c>
      <c r="K12" s="29"/>
      <c r="L12" s="24"/>
      <c r="M12" s="22"/>
      <c r="N12" s="24"/>
      <c r="O12" s="24"/>
      <c r="P12" s="24"/>
      <c r="Q12" s="24"/>
      <c r="R12" s="24"/>
    </row>
    <row r="13" spans="1:256" s="25" customFormat="1" ht="15" customHeight="1" x14ac:dyDescent="0.2">
      <c r="A13" s="58">
        <v>2</v>
      </c>
      <c r="B13" s="59" t="s">
        <v>30</v>
      </c>
      <c r="C13" s="60">
        <v>27.57</v>
      </c>
      <c r="D13" s="60">
        <v>27.36</v>
      </c>
      <c r="E13" s="60">
        <v>26.52</v>
      </c>
      <c r="F13" s="60">
        <v>27.48</v>
      </c>
      <c r="G13" s="60">
        <f t="shared" si="0"/>
        <v>26.52</v>
      </c>
      <c r="H13" s="60">
        <f t="shared" si="1"/>
        <v>27.36</v>
      </c>
      <c r="I13" s="60">
        <f t="shared" si="2"/>
        <v>53.879999999999995</v>
      </c>
      <c r="J13" s="61">
        <f t="shared" ref="J13:J18" si="7">$I$11/I13*100</f>
        <v>97.47587230883444</v>
      </c>
      <c r="K13" s="29"/>
      <c r="L13" s="24"/>
      <c r="M13" s="22"/>
      <c r="N13" s="24"/>
      <c r="O13" s="24"/>
      <c r="P13" s="24"/>
      <c r="Q13" s="24"/>
      <c r="R13" s="24"/>
    </row>
    <row r="14" spans="1:256" s="25" customFormat="1" ht="15" customHeight="1" x14ac:dyDescent="0.2">
      <c r="A14" s="58">
        <v>8</v>
      </c>
      <c r="B14" s="59" t="s">
        <v>52</v>
      </c>
      <c r="C14" s="60">
        <v>27.66</v>
      </c>
      <c r="D14" s="60">
        <v>27.54</v>
      </c>
      <c r="E14" s="60">
        <v>27.39</v>
      </c>
      <c r="F14" s="60">
        <v>27.39</v>
      </c>
      <c r="G14" s="60">
        <f t="shared" ref="G14" si="8">SMALL(C14:F14,1)</f>
        <v>27.39</v>
      </c>
      <c r="H14" s="60">
        <f t="shared" ref="H14" si="9">SMALL(C14:F14,2)</f>
        <v>27.39</v>
      </c>
      <c r="I14" s="60">
        <f t="shared" ref="I14" si="10">SUM(G14:H14)</f>
        <v>54.78</v>
      </c>
      <c r="J14" s="61">
        <f t="shared" ref="J14" si="11">$I$11/I14*100</f>
        <v>95.874406717780204</v>
      </c>
      <c r="K14" s="29"/>
      <c r="L14" s="24"/>
      <c r="M14" s="22"/>
      <c r="N14" s="24"/>
      <c r="O14" s="24"/>
      <c r="P14" s="24"/>
      <c r="Q14" s="24"/>
      <c r="R14" s="24"/>
    </row>
    <row r="15" spans="1:256" s="25" customFormat="1" ht="15" customHeight="1" x14ac:dyDescent="0.2">
      <c r="A15" s="58">
        <v>4</v>
      </c>
      <c r="B15" s="59" t="s">
        <v>49</v>
      </c>
      <c r="C15" s="60">
        <v>28.21</v>
      </c>
      <c r="D15" s="60">
        <v>27.84</v>
      </c>
      <c r="E15" s="60">
        <v>27.24</v>
      </c>
      <c r="F15" s="60">
        <v>28.6</v>
      </c>
      <c r="G15" s="60">
        <f t="shared" si="0"/>
        <v>27.24</v>
      </c>
      <c r="H15" s="60">
        <f t="shared" si="1"/>
        <v>27.84</v>
      </c>
      <c r="I15" s="60">
        <f t="shared" si="2"/>
        <v>55.08</v>
      </c>
      <c r="J15" s="61">
        <f t="shared" si="7"/>
        <v>95.352214960058092</v>
      </c>
      <c r="K15" s="29"/>
      <c r="L15" s="24"/>
      <c r="M15" s="22"/>
      <c r="N15" s="24"/>
      <c r="O15" s="24"/>
      <c r="P15" s="24"/>
      <c r="Q15" s="24"/>
      <c r="R15" s="24"/>
    </row>
    <row r="16" spans="1:256" s="25" customFormat="1" ht="15" customHeight="1" x14ac:dyDescent="0.2">
      <c r="A16" s="58">
        <v>5</v>
      </c>
      <c r="B16" s="59" t="s">
        <v>37</v>
      </c>
      <c r="C16" s="60">
        <v>28.81</v>
      </c>
      <c r="D16" s="60">
        <v>29.63</v>
      </c>
      <c r="E16" s="60">
        <v>29.78</v>
      </c>
      <c r="F16" s="60">
        <v>29.78</v>
      </c>
      <c r="G16" s="60">
        <f>SMALL(C16:F16,1)</f>
        <v>28.81</v>
      </c>
      <c r="H16" s="60">
        <f>SMALL(C16:F16,2)</f>
        <v>29.63</v>
      </c>
      <c r="I16" s="60">
        <f>SUM(G16:H16)</f>
        <v>58.44</v>
      </c>
      <c r="J16" s="61">
        <f t="shared" si="7"/>
        <v>89.869952087611225</v>
      </c>
      <c r="K16" s="29"/>
      <c r="L16" s="24"/>
      <c r="M16" s="22"/>
      <c r="N16" s="24"/>
      <c r="O16" s="24"/>
      <c r="P16" s="24"/>
      <c r="Q16" s="24"/>
      <c r="R16" s="24"/>
    </row>
    <row r="17" spans="1:256" s="25" customFormat="1" ht="15" customHeight="1" x14ac:dyDescent="0.2">
      <c r="A17" s="58">
        <v>7</v>
      </c>
      <c r="B17" s="59" t="s">
        <v>46</v>
      </c>
      <c r="C17" s="60">
        <v>30.33</v>
      </c>
      <c r="D17" s="60">
        <v>30</v>
      </c>
      <c r="E17" s="60"/>
      <c r="F17" s="60">
        <v>31.24</v>
      </c>
      <c r="G17" s="60">
        <f t="shared" ref="G17" si="12">SMALL(C17:F17,1)</f>
        <v>30</v>
      </c>
      <c r="H17" s="60">
        <f t="shared" ref="H17" si="13">SMALL(C17:F17,2)</f>
        <v>30.33</v>
      </c>
      <c r="I17" s="60">
        <f t="shared" ref="I17" si="14">SUM(G17:H17)</f>
        <v>60.33</v>
      </c>
      <c r="J17" s="61">
        <f t="shared" ref="J17" si="15">$I$11/I17*100</f>
        <v>87.054533399635332</v>
      </c>
      <c r="K17" s="29"/>
      <c r="L17" s="24"/>
      <c r="M17" s="22"/>
      <c r="N17" s="24"/>
      <c r="O17" s="24"/>
      <c r="P17" s="24"/>
      <c r="Q17" s="24"/>
      <c r="R17" s="24"/>
    </row>
    <row r="18" spans="1:256" s="25" customFormat="1" ht="15" customHeight="1" x14ac:dyDescent="0.2">
      <c r="A18" s="58">
        <v>6</v>
      </c>
      <c r="B18" s="59" t="s">
        <v>47</v>
      </c>
      <c r="C18" s="60">
        <v>30.41</v>
      </c>
      <c r="D18" s="60">
        <v>33</v>
      </c>
      <c r="E18" s="60"/>
      <c r="F18" s="60">
        <v>33.36</v>
      </c>
      <c r="G18" s="60">
        <f t="shared" ref="G18" si="16">SMALL(C18:F18,1)</f>
        <v>30.41</v>
      </c>
      <c r="H18" s="60">
        <f t="shared" ref="H18" si="17">SMALL(C18:F18,2)</f>
        <v>33</v>
      </c>
      <c r="I18" s="60">
        <f t="shared" ref="I18" si="18">SUM(G18:H18)</f>
        <v>63.41</v>
      </c>
      <c r="J18" s="61">
        <f t="shared" si="7"/>
        <v>82.826052673079957</v>
      </c>
      <c r="K18" s="29"/>
      <c r="L18" s="24"/>
      <c r="M18" s="22"/>
      <c r="N18" s="24"/>
      <c r="O18" s="24"/>
      <c r="P18" s="24"/>
      <c r="Q18" s="24"/>
      <c r="R18" s="24"/>
    </row>
    <row r="19" spans="1:256" s="25" customFormat="1" ht="15" customHeight="1" thickBot="1" x14ac:dyDescent="0.25">
      <c r="A19" s="50">
        <v>9</v>
      </c>
      <c r="B19" s="65" t="s">
        <v>26</v>
      </c>
      <c r="C19" s="56">
        <v>33.81</v>
      </c>
      <c r="D19" s="56"/>
      <c r="E19" s="56">
        <v>34.840000000000003</v>
      </c>
      <c r="F19" s="56">
        <v>33.51</v>
      </c>
      <c r="G19" s="56">
        <f>SMALL(C19:F19,1)</f>
        <v>33.51</v>
      </c>
      <c r="H19" s="56">
        <f>SMALL(C19:F19,2)</f>
        <v>33.81</v>
      </c>
      <c r="I19" s="56">
        <f>SUM(G19:H19)</f>
        <v>67.319999999999993</v>
      </c>
      <c r="J19" s="57">
        <f>$I$11/I19*100</f>
        <v>78.015448603683907</v>
      </c>
      <c r="K19" s="29"/>
      <c r="L19" s="24"/>
      <c r="M19" s="22"/>
      <c r="N19" s="24"/>
      <c r="O19" s="24"/>
      <c r="P19" s="24"/>
      <c r="Q19" s="24"/>
      <c r="R19" s="24"/>
    </row>
    <row r="20" spans="1:256" s="25" customFormat="1" ht="15" customHeight="1" x14ac:dyDescent="0.2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24"/>
      <c r="L20" s="24"/>
      <c r="M20" s="24"/>
      <c r="N20" s="24"/>
      <c r="O20" s="24"/>
      <c r="P20" s="24"/>
      <c r="Q20" s="24"/>
      <c r="R20" s="24"/>
    </row>
    <row r="21" spans="1:256" s="25" customFormat="1" ht="15" customHeight="1" x14ac:dyDescent="0.2">
      <c r="A21" s="23"/>
      <c r="B21" s="21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24"/>
      <c r="N21" s="24"/>
      <c r="O21" s="24"/>
      <c r="P21" s="24"/>
      <c r="Q21" s="24"/>
      <c r="R21" s="24"/>
    </row>
    <row r="22" spans="1:256" ht="12.75" customHeight="1" x14ac:dyDescent="0.2">
      <c r="A22" s="4"/>
      <c r="B22" s="4"/>
      <c r="C22" s="5"/>
      <c r="D22" s="5"/>
      <c r="E22" s="5"/>
      <c r="F22" s="5"/>
      <c r="G22" s="5"/>
      <c r="H22" s="5"/>
      <c r="I22" s="5"/>
      <c r="J22" s="6"/>
      <c r="K22" s="1"/>
      <c r="L22" s="1"/>
      <c r="M22" s="1"/>
      <c r="N22" s="1"/>
      <c r="O22" s="1"/>
      <c r="P22" s="1"/>
      <c r="Q22" s="1"/>
      <c r="R22" s="1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 x14ac:dyDescent="0.2">
      <c r="A23" s="2" t="s">
        <v>15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/>
      <c r="R23" s="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x14ac:dyDescent="0.2">
      <c r="A24" s="4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/>
      <c r="R24" s="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2" t="s">
        <v>16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1"/>
  <sheetViews>
    <sheetView showGridLines="0" workbookViewId="0">
      <selection activeCell="A25" sqref="A25"/>
    </sheetView>
  </sheetViews>
  <sheetFormatPr defaultColWidth="8.85546875" defaultRowHeight="12.75" customHeight="1" x14ac:dyDescent="0.2"/>
  <cols>
    <col min="1" max="1" width="8.85546875" style="8" customWidth="1"/>
    <col min="2" max="2" width="22.85546875" style="8" customWidth="1"/>
    <col min="3" max="10" width="9.28515625" style="8" customWidth="1"/>
    <col min="11" max="253" width="8.85546875" style="8" customWidth="1"/>
  </cols>
  <sheetData>
    <row r="1" spans="1:1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0"/>
      <c r="M1" s="10"/>
      <c r="N1" s="10"/>
      <c r="O1" s="11"/>
    </row>
    <row r="2" spans="1:15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2"/>
      <c r="L2" s="13"/>
      <c r="M2" s="13"/>
      <c r="N2" s="13"/>
      <c r="O2" s="14"/>
    </row>
    <row r="3" spans="1:15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2"/>
      <c r="L3" s="13"/>
      <c r="M3" s="13"/>
      <c r="N3" s="13"/>
      <c r="O3" s="14"/>
    </row>
    <row r="4" spans="1:15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2"/>
      <c r="L4" s="13"/>
      <c r="M4" s="13"/>
      <c r="N4" s="13"/>
      <c r="O4" s="14"/>
    </row>
    <row r="5" spans="1:15" ht="12.75" customHeight="1" x14ac:dyDescent="0.2">
      <c r="A5" s="2" t="s">
        <v>45</v>
      </c>
      <c r="B5" s="4"/>
      <c r="C5" s="1"/>
      <c r="D5" s="1"/>
      <c r="E5" s="1"/>
      <c r="F5" s="1"/>
      <c r="G5" s="1"/>
      <c r="H5" s="1"/>
      <c r="I5" s="1"/>
      <c r="J5" s="1"/>
      <c r="K5" s="12"/>
      <c r="L5" s="13"/>
      <c r="M5" s="13"/>
      <c r="N5" s="13"/>
      <c r="O5" s="14"/>
    </row>
    <row r="6" spans="1:15" ht="12.75" customHeight="1" thickBot="1" x14ac:dyDescent="0.25">
      <c r="A6" s="27"/>
      <c r="B6" s="27"/>
      <c r="C6" s="26"/>
      <c r="D6" s="26"/>
      <c r="E6" s="26"/>
      <c r="F6" s="26"/>
      <c r="G6" s="26"/>
      <c r="H6" s="26"/>
      <c r="I6" s="26"/>
      <c r="J6" s="26"/>
      <c r="K6" s="12"/>
      <c r="L6" s="13"/>
      <c r="M6" s="13"/>
      <c r="N6" s="13"/>
      <c r="O6" s="14"/>
    </row>
    <row r="7" spans="1:15" ht="12.75" customHeight="1" thickBot="1" x14ac:dyDescent="0.25">
      <c r="A7" s="69" t="s">
        <v>25</v>
      </c>
      <c r="B7" s="70" t="s">
        <v>1</v>
      </c>
      <c r="C7" s="41" t="s">
        <v>0</v>
      </c>
      <c r="D7" s="41" t="s">
        <v>17</v>
      </c>
      <c r="E7" s="41" t="s">
        <v>19</v>
      </c>
      <c r="F7" s="41" t="s">
        <v>20</v>
      </c>
      <c r="G7" s="41" t="s">
        <v>21</v>
      </c>
      <c r="H7" s="41" t="s">
        <v>22</v>
      </c>
      <c r="I7" s="41" t="s">
        <v>23</v>
      </c>
      <c r="J7" s="42" t="s">
        <v>24</v>
      </c>
      <c r="K7" s="13"/>
      <c r="L7" s="13"/>
      <c r="M7" s="13"/>
      <c r="N7" s="13"/>
      <c r="O7" s="14"/>
    </row>
    <row r="8" spans="1:15" ht="12.75" customHeight="1" x14ac:dyDescent="0.2">
      <c r="A8" s="45">
        <v>1</v>
      </c>
      <c r="B8" s="35" t="s">
        <v>12</v>
      </c>
      <c r="C8" s="53">
        <v>99.714040606233908</v>
      </c>
      <c r="D8" s="53">
        <v>100</v>
      </c>
      <c r="E8" s="53">
        <v>100</v>
      </c>
      <c r="F8" s="79">
        <v>100</v>
      </c>
      <c r="G8" s="79">
        <v>100</v>
      </c>
      <c r="H8" s="53"/>
      <c r="I8" s="66"/>
      <c r="J8" s="51">
        <f t="shared" ref="J8:J24" si="0">SUM(C8:I8)</f>
        <v>499.71404060623388</v>
      </c>
      <c r="K8" s="13"/>
      <c r="L8" s="13"/>
      <c r="M8" s="13"/>
      <c r="N8" s="13"/>
      <c r="O8" s="14"/>
    </row>
    <row r="9" spans="1:15" ht="12.75" customHeight="1" x14ac:dyDescent="0.2">
      <c r="A9" s="46">
        <v>2</v>
      </c>
      <c r="B9" s="33" t="s">
        <v>30</v>
      </c>
      <c r="C9" s="44">
        <v>100</v>
      </c>
      <c r="D9" s="44">
        <v>98.49</v>
      </c>
      <c r="E9" s="44">
        <v>99.76</v>
      </c>
      <c r="F9" s="80">
        <v>99.43</v>
      </c>
      <c r="G9" s="80">
        <v>97.48</v>
      </c>
      <c r="H9" s="44"/>
      <c r="I9" s="68"/>
      <c r="J9" s="52">
        <f t="shared" si="0"/>
        <v>495.16</v>
      </c>
      <c r="K9" s="13"/>
      <c r="L9" s="13"/>
      <c r="M9" s="13"/>
      <c r="N9" s="13"/>
      <c r="O9" s="14"/>
    </row>
    <row r="10" spans="1:15" ht="12.75" customHeight="1" x14ac:dyDescent="0.2">
      <c r="A10" s="46">
        <v>3</v>
      </c>
      <c r="B10" s="33" t="s">
        <v>11</v>
      </c>
      <c r="C10" s="44">
        <v>98.19769079132638</v>
      </c>
      <c r="D10" s="44">
        <v>97.18</v>
      </c>
      <c r="E10" s="44">
        <v>95.45</v>
      </c>
      <c r="F10" s="80">
        <v>95.62</v>
      </c>
      <c r="G10" s="80"/>
      <c r="H10" s="44"/>
      <c r="I10" s="68"/>
      <c r="J10" s="52">
        <f t="shared" si="0"/>
        <v>386.44769079132641</v>
      </c>
      <c r="K10" s="13"/>
      <c r="L10" s="13"/>
      <c r="M10" s="13"/>
      <c r="N10" s="13"/>
      <c r="O10" s="14"/>
    </row>
    <row r="11" spans="1:15" ht="12.75" customHeight="1" x14ac:dyDescent="0.2">
      <c r="A11" s="46">
        <v>4</v>
      </c>
      <c r="B11" s="33" t="s">
        <v>46</v>
      </c>
      <c r="C11" s="44">
        <v>93.560504427153191</v>
      </c>
      <c r="D11" s="44">
        <v>92.23</v>
      </c>
      <c r="E11" s="44">
        <v>90.11</v>
      </c>
      <c r="F11" s="80"/>
      <c r="G11" s="80">
        <v>87.05</v>
      </c>
      <c r="H11" s="44"/>
      <c r="I11" s="68"/>
      <c r="J11" s="52">
        <f t="shared" ref="J11:J12" si="1">SUM(C11:I11)</f>
        <v>362.95050442715319</v>
      </c>
      <c r="K11" s="13"/>
      <c r="L11" s="13"/>
      <c r="M11" s="13"/>
      <c r="N11" s="13"/>
      <c r="O11" s="14"/>
    </row>
    <row r="12" spans="1:15" ht="12.75" customHeight="1" x14ac:dyDescent="0.2">
      <c r="A12" s="46">
        <v>5</v>
      </c>
      <c r="B12" s="33" t="s">
        <v>47</v>
      </c>
      <c r="C12" s="44">
        <v>90.266632151177831</v>
      </c>
      <c r="D12" s="44">
        <v>93.84</v>
      </c>
      <c r="E12" s="44">
        <v>78.95</v>
      </c>
      <c r="F12" s="80"/>
      <c r="G12" s="80">
        <v>82.83</v>
      </c>
      <c r="H12" s="44"/>
      <c r="I12" s="68"/>
      <c r="J12" s="52">
        <f t="shared" si="1"/>
        <v>345.88663215117782</v>
      </c>
      <c r="K12" s="13"/>
      <c r="L12" s="13"/>
      <c r="M12" s="13"/>
      <c r="N12" s="13"/>
      <c r="O12" s="14"/>
    </row>
    <row r="13" spans="1:15" ht="12.75" customHeight="1" x14ac:dyDescent="0.2">
      <c r="A13" s="46">
        <v>6</v>
      </c>
      <c r="B13" s="33" t="s">
        <v>14</v>
      </c>
      <c r="C13" s="44">
        <v>94.729693018201573</v>
      </c>
      <c r="D13" s="44">
        <v>95.05</v>
      </c>
      <c r="E13" s="44"/>
      <c r="F13" s="80">
        <v>94.53</v>
      </c>
      <c r="G13" s="80"/>
      <c r="H13" s="44"/>
      <c r="I13" s="68"/>
      <c r="J13" s="52">
        <f t="shared" ref="J13:J14" si="2">SUM(C13:I13)</f>
        <v>284.30969301820153</v>
      </c>
      <c r="K13" s="13"/>
      <c r="L13" s="13"/>
      <c r="M13" s="13"/>
      <c r="N13" s="13"/>
      <c r="O13" s="14"/>
    </row>
    <row r="14" spans="1:15" ht="12.75" customHeight="1" x14ac:dyDescent="0.2">
      <c r="A14" s="46">
        <v>7</v>
      </c>
      <c r="B14" s="33" t="s">
        <v>18</v>
      </c>
      <c r="C14" s="44">
        <v>94.652551574375664</v>
      </c>
      <c r="D14" s="44"/>
      <c r="E14" s="44">
        <v>89.17</v>
      </c>
      <c r="F14" s="80">
        <v>94.63</v>
      </c>
      <c r="G14" s="80"/>
      <c r="H14" s="44"/>
      <c r="I14" s="68"/>
      <c r="J14" s="52">
        <f t="shared" si="2"/>
        <v>278.45255157437566</v>
      </c>
      <c r="K14" s="13"/>
      <c r="L14" s="13"/>
      <c r="M14" s="13"/>
      <c r="N14" s="13"/>
      <c r="O14" s="14"/>
    </row>
    <row r="15" spans="1:15" ht="12.75" customHeight="1" x14ac:dyDescent="0.2">
      <c r="A15" s="46">
        <v>8</v>
      </c>
      <c r="B15" s="33" t="s">
        <v>49</v>
      </c>
      <c r="C15" s="44"/>
      <c r="D15" s="44">
        <v>96.19</v>
      </c>
      <c r="E15" s="44">
        <v>81.459999999999994</v>
      </c>
      <c r="F15" s="80"/>
      <c r="G15" s="80">
        <v>95.35</v>
      </c>
      <c r="H15" s="44"/>
      <c r="I15" s="68"/>
      <c r="J15" s="52">
        <f t="shared" si="0"/>
        <v>273</v>
      </c>
      <c r="K15" s="13"/>
      <c r="L15" s="13"/>
      <c r="M15" s="13"/>
      <c r="N15" s="13"/>
      <c r="O15" s="14"/>
    </row>
    <row r="16" spans="1:15" ht="12.75" customHeight="1" x14ac:dyDescent="0.2">
      <c r="A16" s="46">
        <v>9</v>
      </c>
      <c r="B16" s="77" t="s">
        <v>26</v>
      </c>
      <c r="C16" s="44">
        <v>87.81163434903047</v>
      </c>
      <c r="D16" s="44"/>
      <c r="E16" s="44">
        <v>79.260000000000005</v>
      </c>
      <c r="F16" s="80"/>
      <c r="G16" s="80">
        <v>78.02</v>
      </c>
      <c r="H16" s="44"/>
      <c r="I16" s="68"/>
      <c r="J16" s="52">
        <f t="shared" si="0"/>
        <v>245.09163434903047</v>
      </c>
      <c r="K16" s="13"/>
      <c r="L16" s="13"/>
      <c r="M16" s="13"/>
      <c r="N16" s="13"/>
      <c r="O16" s="14"/>
    </row>
    <row r="17" spans="1:15" ht="12.75" customHeight="1" x14ac:dyDescent="0.2">
      <c r="A17" s="46">
        <v>10</v>
      </c>
      <c r="B17" s="77" t="s">
        <v>27</v>
      </c>
      <c r="C17" s="44">
        <v>91.763157894736835</v>
      </c>
      <c r="D17" s="44">
        <v>89.83</v>
      </c>
      <c r="E17" s="44"/>
      <c r="F17" s="80"/>
      <c r="G17" s="80"/>
      <c r="H17" s="44"/>
      <c r="I17" s="68"/>
      <c r="J17" s="52">
        <f t="shared" ref="J17" si="3">SUM(C17:I17)</f>
        <v>181.59315789473683</v>
      </c>
      <c r="K17" s="13"/>
      <c r="L17" s="13"/>
      <c r="M17" s="13"/>
      <c r="N17" s="13"/>
      <c r="O17" s="14"/>
    </row>
    <row r="18" spans="1:15" ht="12.75" customHeight="1" x14ac:dyDescent="0.2">
      <c r="A18" s="46">
        <v>11</v>
      </c>
      <c r="B18" s="77" t="s">
        <v>10</v>
      </c>
      <c r="C18" s="44"/>
      <c r="D18" s="44"/>
      <c r="E18" s="44"/>
      <c r="F18" s="80"/>
      <c r="G18" s="80">
        <v>99.85</v>
      </c>
      <c r="H18" s="44"/>
      <c r="I18" s="68"/>
      <c r="J18" s="52">
        <f t="shared" si="0"/>
        <v>99.85</v>
      </c>
      <c r="K18" s="13"/>
      <c r="L18" s="13"/>
      <c r="M18" s="13"/>
      <c r="N18" s="13"/>
      <c r="O18" s="14"/>
    </row>
    <row r="19" spans="1:15" ht="12.75" customHeight="1" x14ac:dyDescent="0.2">
      <c r="A19" s="46">
        <v>12</v>
      </c>
      <c r="B19" s="77" t="s">
        <v>52</v>
      </c>
      <c r="C19" s="44"/>
      <c r="D19" s="44"/>
      <c r="E19" s="44"/>
      <c r="F19" s="80"/>
      <c r="G19" s="80">
        <v>95.87</v>
      </c>
      <c r="H19" s="44"/>
      <c r="I19" s="68"/>
      <c r="J19" s="52">
        <f t="shared" si="0"/>
        <v>95.87</v>
      </c>
      <c r="K19" s="13"/>
      <c r="L19" s="13"/>
      <c r="M19" s="13"/>
      <c r="N19" s="13"/>
      <c r="O19" s="14"/>
    </row>
    <row r="20" spans="1:15" ht="12.75" customHeight="1" x14ac:dyDescent="0.2">
      <c r="A20" s="46">
        <v>13</v>
      </c>
      <c r="B20" s="77" t="s">
        <v>37</v>
      </c>
      <c r="C20" s="44"/>
      <c r="D20" s="44"/>
      <c r="E20" s="44"/>
      <c r="F20" s="80"/>
      <c r="G20" s="80">
        <v>89.87</v>
      </c>
      <c r="H20" s="44"/>
      <c r="I20" s="68"/>
      <c r="J20" s="52">
        <f t="shared" si="0"/>
        <v>89.87</v>
      </c>
      <c r="K20" s="13"/>
      <c r="L20" s="13"/>
      <c r="M20" s="13"/>
      <c r="N20" s="13"/>
      <c r="O20" s="14"/>
    </row>
    <row r="21" spans="1:15" ht="12.75" customHeight="1" x14ac:dyDescent="0.2">
      <c r="A21" s="46">
        <v>14</v>
      </c>
      <c r="B21" s="33" t="s">
        <v>43</v>
      </c>
      <c r="C21" s="44">
        <v>89.410256410256409</v>
      </c>
      <c r="D21" s="44"/>
      <c r="E21" s="44"/>
      <c r="F21" s="44"/>
      <c r="G21" s="44"/>
      <c r="H21" s="44"/>
      <c r="I21" s="68"/>
      <c r="J21" s="52">
        <f t="shared" si="0"/>
        <v>89.410256410256409</v>
      </c>
      <c r="K21" s="13"/>
      <c r="L21" s="13"/>
      <c r="M21" s="13"/>
      <c r="N21" s="13"/>
      <c r="O21" s="14"/>
    </row>
    <row r="22" spans="1:15" ht="12.75" customHeight="1" x14ac:dyDescent="0.2">
      <c r="A22" s="46">
        <v>15</v>
      </c>
      <c r="B22" s="33" t="s">
        <v>51</v>
      </c>
      <c r="C22" s="44"/>
      <c r="D22" s="44"/>
      <c r="E22" s="44">
        <v>88.08</v>
      </c>
      <c r="F22" s="44"/>
      <c r="G22" s="44"/>
      <c r="H22" s="44"/>
      <c r="I22" s="68"/>
      <c r="J22" s="52">
        <f t="shared" si="0"/>
        <v>88.08</v>
      </c>
      <c r="K22" s="13"/>
      <c r="L22" s="13"/>
      <c r="M22" s="13"/>
      <c r="N22" s="13"/>
      <c r="O22" s="14"/>
    </row>
    <row r="23" spans="1:15" ht="12.75" customHeight="1" x14ac:dyDescent="0.2">
      <c r="A23" s="46">
        <v>16</v>
      </c>
      <c r="B23" s="33" t="s">
        <v>50</v>
      </c>
      <c r="C23" s="44"/>
      <c r="D23" s="44">
        <v>86.23</v>
      </c>
      <c r="E23" s="44"/>
      <c r="F23" s="44"/>
      <c r="G23" s="44"/>
      <c r="H23" s="44"/>
      <c r="I23" s="68"/>
      <c r="J23" s="52">
        <f t="shared" si="0"/>
        <v>86.23</v>
      </c>
      <c r="K23" s="13"/>
      <c r="L23" s="13"/>
      <c r="M23" s="13"/>
      <c r="N23" s="13"/>
      <c r="O23" s="14"/>
    </row>
    <row r="24" spans="1:15" ht="12.75" customHeight="1" thickBot="1" x14ac:dyDescent="0.25">
      <c r="A24" s="47">
        <v>17</v>
      </c>
      <c r="B24" s="76" t="s">
        <v>35</v>
      </c>
      <c r="C24" s="56"/>
      <c r="D24" s="56"/>
      <c r="E24" s="56">
        <v>84.6</v>
      </c>
      <c r="F24" s="56"/>
      <c r="G24" s="56"/>
      <c r="H24" s="56"/>
      <c r="I24" s="82"/>
      <c r="J24" s="78">
        <f t="shared" si="0"/>
        <v>84.6</v>
      </c>
      <c r="K24" s="13"/>
      <c r="L24" s="13"/>
      <c r="M24" s="13"/>
      <c r="N24" s="13"/>
      <c r="O24" s="14"/>
    </row>
    <row r="25" spans="1:15" ht="12.7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K25" s="15"/>
      <c r="L25" s="16"/>
      <c r="M25" s="16"/>
      <c r="N25" s="16"/>
      <c r="O25" s="17"/>
    </row>
    <row r="26" spans="1:15" ht="12.75" customHeight="1" x14ac:dyDescent="0.2">
      <c r="A26" s="2" t="s">
        <v>16</v>
      </c>
      <c r="B26" s="4"/>
      <c r="C26" s="1"/>
      <c r="D26" s="1"/>
      <c r="E26" s="1"/>
      <c r="F26" s="1"/>
      <c r="G26" s="1"/>
      <c r="H26" s="1"/>
      <c r="I26" s="1"/>
      <c r="J26" s="1"/>
      <c r="K26" s="12"/>
      <c r="L26" s="13"/>
      <c r="M26" s="13"/>
      <c r="N26" s="13"/>
      <c r="O26" s="14"/>
    </row>
    <row r="27" spans="1:15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2"/>
      <c r="L27" s="13"/>
      <c r="M27" s="13"/>
      <c r="N27" s="13"/>
      <c r="O27" s="14"/>
    </row>
    <row r="28" spans="1:15" ht="11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2"/>
      <c r="L28" s="13"/>
      <c r="M28" s="13"/>
      <c r="N28" s="13"/>
      <c r="O28" s="14"/>
    </row>
    <row r="29" spans="1:15" x14ac:dyDescent="0.2">
      <c r="A29" s="36"/>
      <c r="B29" s="37"/>
      <c r="C29" s="38"/>
      <c r="D29" s="38"/>
      <c r="E29" s="38"/>
      <c r="F29" s="38"/>
      <c r="G29" s="38"/>
      <c r="H29" s="38"/>
      <c r="I29" s="38"/>
      <c r="J29" s="39"/>
      <c r="K29" s="12"/>
      <c r="L29" s="13"/>
      <c r="M29" s="13"/>
      <c r="N29" s="13"/>
      <c r="O29" s="14"/>
    </row>
    <row r="30" spans="1:15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2"/>
      <c r="L30" s="13"/>
      <c r="M30" s="13"/>
      <c r="N30" s="13"/>
      <c r="O30" s="14"/>
    </row>
    <row r="31" spans="1:15" ht="12.75" customHeight="1" x14ac:dyDescent="0.2">
      <c r="A31" s="1"/>
      <c r="B31" s="4"/>
      <c r="C31" s="7"/>
      <c r="D31" s="7"/>
      <c r="E31" s="7"/>
      <c r="F31" s="7"/>
      <c r="G31" s="7"/>
      <c r="H31" s="7"/>
      <c r="I31" s="7"/>
      <c r="J31" s="1"/>
      <c r="K31" s="18"/>
      <c r="L31" s="19"/>
      <c r="M31" s="19"/>
      <c r="N31" s="19"/>
      <c r="O31" s="20"/>
    </row>
  </sheetData>
  <pageMargins left="0.75" right="0.75" top="0.52" bottom="0.53" header="0.5" footer="0.5"/>
  <pageSetup scale="64" orientation="landscape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Week10</vt:lpstr>
      <vt:lpstr>Week12</vt:lpstr>
      <vt:lpstr>Week1</vt:lpstr>
      <vt:lpstr>Week2</vt:lpstr>
      <vt:lpstr>Week1_Fake</vt:lpstr>
      <vt:lpstr>Week3</vt:lpstr>
      <vt:lpstr>Week4</vt:lpstr>
      <vt:lpstr>Week5</vt:lpstr>
      <vt:lpstr>Overall Points</vt:lpstr>
      <vt:lpstr>Week1!Print_Area</vt:lpstr>
      <vt:lpstr>Week1_Fake!Print_Area</vt:lpstr>
      <vt:lpstr>Week10!Print_Area</vt:lpstr>
      <vt:lpstr>Week12!Print_Area</vt:lpstr>
      <vt:lpstr>Week2!Print_Area</vt:lpstr>
      <vt:lpstr>Week3!Print_Area</vt:lpstr>
      <vt:lpstr>Week4!Print_Area</vt:lpstr>
      <vt:lpstr>Week5!Print_Area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Levesque, Marc (DH/MS)</dc:creator>
  <cp:lastModifiedBy>Levesque, Marc [ATL]</cp:lastModifiedBy>
  <cp:lastPrinted>2019-03-25T13:37:47Z</cp:lastPrinted>
  <dcterms:created xsi:type="dcterms:W3CDTF">2016-02-15T14:06:15Z</dcterms:created>
  <dcterms:modified xsi:type="dcterms:W3CDTF">2022-03-15T12:38:04Z</dcterms:modified>
</cp:coreProperties>
</file>